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da.sharepoint.com/sites/FDA-Track/Test Docs/FDA-TRACK/CVM/3 - Dataset Downloads/"/>
    </mc:Choice>
  </mc:AlternateContent>
  <xr:revisionPtr revIDLastSave="788" documentId="14_{CA566797-A43D-4CFB-B0FB-419EFF9474AD}" xr6:coauthVersionLast="47" xr6:coauthVersionMax="47" xr10:uidLastSave="{975D2475-B5A2-4677-AE8F-C689CD0B9091}"/>
  <bookViews>
    <workbookView xWindow="-120" yWindow="-120" windowWidth="29040" windowHeight="15840" tabRatio="638" xr2:uid="{00000000-000D-0000-FFFF-FFFF00000000}"/>
  </bookViews>
  <sheets>
    <sheet name="Introduction" sheetId="6" r:id="rId1"/>
    <sheet name="I. Adoption of AFS Plans" sheetId="26" r:id="rId2"/>
    <sheet name="II. CGMP Insp Classifications" sheetId="18" r:id="rId3"/>
    <sheet name="III. PC Insp Classifications" sheetId="17" r:id="rId4"/>
    <sheet name="IV. Foreign Inspections" sheetId="23" r:id="rId5"/>
    <sheet name="V. FSVP Inspections" sheetId="25" r:id="rId6"/>
    <sheet name="VI. PCAF Recalls" sheetId="19" r:id="rId7"/>
    <sheet name="VII. Imported AF Recalls" sheetId="24" r:id="rId8"/>
    <sheet name="I. FAP Reviews" sheetId="10" r:id="rId9"/>
    <sheet name="II. GRAS Notices Reviewed" sheetId="8"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6" i="24" l="1"/>
  <c r="AG7" i="24"/>
  <c r="AG8" i="24"/>
  <c r="AG9" i="24"/>
  <c r="AG10" i="24"/>
  <c r="AG11" i="24"/>
  <c r="AG12" i="24"/>
  <c r="AG13" i="24"/>
  <c r="AG14" i="24"/>
  <c r="AG15" i="24"/>
  <c r="AG16" i="24"/>
  <c r="AG17" i="24"/>
  <c r="AG18" i="24"/>
  <c r="AG19" i="24"/>
  <c r="AG20" i="24"/>
  <c r="AG21" i="24"/>
  <c r="AG22" i="24"/>
  <c r="AG5" i="24"/>
  <c r="AG6" i="19" l="1"/>
  <c r="AG7" i="19"/>
  <c r="AG8" i="19"/>
  <c r="AG9" i="19"/>
  <c r="AG10" i="19"/>
  <c r="AG11" i="19"/>
  <c r="AG12" i="19"/>
  <c r="AG13" i="19"/>
  <c r="AG14" i="19"/>
  <c r="AG15" i="19"/>
  <c r="AG16" i="19"/>
  <c r="AG17" i="19"/>
  <c r="AG18" i="19"/>
  <c r="AG19" i="19"/>
  <c r="AG20" i="19"/>
  <c r="AG21" i="19"/>
  <c r="AG22" i="19"/>
  <c r="AG5" i="19"/>
  <c r="AI6" i="25" l="1"/>
  <c r="AI7" i="25"/>
  <c r="AI5" i="25"/>
  <c r="AJ8" i="23"/>
  <c r="AJ6" i="23"/>
  <c r="AJ7" i="23"/>
  <c r="AJ9" i="23"/>
  <c r="AJ10" i="23"/>
  <c r="AJ5" i="23"/>
  <c r="AI6" i="17"/>
  <c r="AI7" i="17"/>
  <c r="AI5" i="17"/>
  <c r="AI7" i="18"/>
  <c r="AI6" i="18"/>
  <c r="AI5" i="18"/>
  <c r="AJ5" i="18" l="1"/>
  <c r="AG7" i="26" l="1"/>
  <c r="AF7" i="26"/>
  <c r="AG6" i="26"/>
  <c r="AF6" i="26"/>
  <c r="W7" i="26"/>
  <c r="Z7" i="26" s="1"/>
  <c r="W6" i="26"/>
  <c r="Z6" i="26" s="1"/>
  <c r="W5" i="26"/>
  <c r="Z5" i="26" s="1"/>
  <c r="S7" i="26"/>
  <c r="V7" i="26" s="1"/>
  <c r="S6" i="26"/>
  <c r="V6" i="26" s="1"/>
  <c r="S5" i="26"/>
  <c r="V5" i="26" s="1"/>
  <c r="O7" i="26"/>
  <c r="R7" i="26" s="1"/>
  <c r="O6" i="26"/>
  <c r="R6" i="26" s="1"/>
  <c r="O5" i="26"/>
  <c r="R5" i="26" s="1"/>
  <c r="K7" i="26"/>
  <c r="N7" i="26" s="1"/>
  <c r="K6" i="26"/>
  <c r="N6" i="26" s="1"/>
  <c r="K5" i="26"/>
  <c r="N5" i="26" s="1"/>
  <c r="G7" i="26"/>
  <c r="J7" i="26" s="1"/>
  <c r="G6" i="26"/>
  <c r="J6" i="26" s="1"/>
  <c r="G5" i="26"/>
  <c r="J5" i="26" s="1"/>
  <c r="C6" i="26"/>
  <c r="F6" i="26" s="1"/>
  <c r="C7" i="26"/>
  <c r="F7" i="26" s="1"/>
  <c r="C5" i="26"/>
  <c r="F5" i="26" s="1"/>
  <c r="AG5" i="26"/>
  <c r="AF5" i="26"/>
  <c r="AE6" i="26" l="1"/>
  <c r="AH6" i="26" s="1"/>
  <c r="AE7" i="26"/>
  <c r="AH7" i="26" s="1"/>
  <c r="AE5" i="26"/>
  <c r="AH5" i="26" s="1"/>
  <c r="H4" i="10" l="1"/>
  <c r="G4" i="10"/>
  <c r="AJ5" i="25"/>
  <c r="K4" i="8"/>
  <c r="AJ6" i="18" l="1"/>
  <c r="AJ7" i="18"/>
  <c r="AJ5" i="17"/>
  <c r="AJ7" i="17"/>
  <c r="AJ6" i="17"/>
  <c r="AK7" i="23"/>
  <c r="AK8" i="23"/>
  <c r="AK9" i="23"/>
  <c r="AK10" i="23"/>
  <c r="AK5" i="23"/>
  <c r="AK6" i="23"/>
  <c r="AJ6" i="25"/>
  <c r="AJ7" i="25"/>
  <c r="F4" i="10"/>
  <c r="J4" i="8" l="1"/>
  <c r="C4" i="10" l="1"/>
  <c r="D4" i="10"/>
  <c r="E4" i="10"/>
  <c r="I4" i="8" l="1"/>
  <c r="H4" i="8"/>
  <c r="G4" i="8"/>
  <c r="F4" i="8"/>
  <c r="E4" i="8"/>
  <c r="C4" i="8"/>
  <c r="D4" i="8"/>
</calcChain>
</file>

<file path=xl/sharedStrings.xml><?xml version="1.0" encoding="utf-8"?>
<sst xmlns="http://schemas.openxmlformats.org/spreadsheetml/2006/main" count="497" uniqueCount="133">
  <si>
    <t>Measure Description:</t>
  </si>
  <si>
    <t>Measure Title:</t>
  </si>
  <si>
    <t>Measures Description:</t>
  </si>
  <si>
    <t>Measure Data:</t>
  </si>
  <si>
    <t>Each worksheet represents a performance measure or key project found on the webpage.</t>
  </si>
  <si>
    <t>This workbook contains information and data associated with the Food and Drug Administration's webpage FDA-TRACK: Center for Veterinary Medicine - Animal Food Safety.</t>
  </si>
  <si>
    <t>FY15</t>
  </si>
  <si>
    <t>FY16</t>
  </si>
  <si>
    <t>FY17</t>
  </si>
  <si>
    <t>FY18</t>
  </si>
  <si>
    <t>FY19</t>
  </si>
  <si>
    <t>FY20</t>
  </si>
  <si>
    <t>Measure Definitions:</t>
  </si>
  <si>
    <t>No Action Indicated (NAI) - No objectionable conditions or practices were found during the inspection (or the objectionable conditions found do not justify further regulatory action). This measure presents data for inspections with final classifications.
Voluntary Action Indicated (VAI) - Objectionable conditions or practices were found but the agency is not prepared to take or recommend any administrative or regulatory action. This measure presents data for inspections with final classifications.
Official Action Indicated (OAI) - Regulatory and/or administrative actions will be recommended. This measure presents data for inspections with final classifications.
Preventive Controls Human Food Full-scope Inspection - Comprehensive inspection at prioritized human food facilities subject to 21 CFR 117 subparts A, B, C, F and G.
Subpart A. General Provisions - Management of each facility must ensure compliance with 21 CFR 117.4 Qualifications of Individuals Who Manufacture, Process, Pack, or Hold Food under Subpart A General Provisions. Per this section, everyone engaged in manufacturing, processing, packing, or holding food or supervising such activities must:
	be qualified through education, training, experience, or a combination of these factors to perform their respective assigned duties;
	receive training in the principles of food safety and food hygiene, including the importance of employee health and hygiene, as appropriate to the food, facility, and assigned duties;
	for supervisors who have been trained to supervise the production of clean and safe food, ensure employee compliance with training requirements and have this responsibility clearly assigned to them, and;
	maintain records that document food safety and hygiene training.
Subpart B. Current Good Manufacturing Practices - Management of each facility must ensure compliance with Subpart B Current Good Manufacturing Practice. Specifically, they must ensure that all requirements are met pertaining to Personnel, Plants and Grounds, Sanitary Operations, Sanitary Facilities and Controls, Equipment and Utensils, Processes and Controls, Warehousing and Distribution, Holding and Distribution of Human Food By-Products for Use as Animal Food and Defect Action Levels.
Subpart C. Hazard Analysis and Risk-Based Preventive Controls - Facilities that are subject to subpart C are required to develop and maintain a written Food Safety Plan (FSP) that includes, at a minimum, a written hazard analysis. If the hazard analysis reveals one or more hazards requiring a preventive control, then the firm must have and implement written preventive control programs. Preventive control programs may include process controls, food allergen controls, sanitation controls, supply-chain controls, other controls and a recall plan. The FSP must be developed and maintained or overseen by a preventive controls qualified individual (PCQI) and the plan must be reanalyzed every three years at a minimum.
Subpart F. Requirements Applying to Records That Must be Established and Maintained - Subpart F covers the requirements for records in subparts A, C, D (Modified Requirements), &amp; G that must be established and maintained.
Subpart G. Supply-Chain Programs - Facilities that identify the need for a supply chain preventive control based on their hazard analysis, must include such a written program as part of their food safety plan (FSP). The basic required components include using approved suppliers and determining, conducting and documenting supplier verification activities. The supply chain program must provide assurance that any hazards requiring a preventive control have been significantly minimized or prevented.
Preventive Controls Human Food Limited-scope Inspection - Broad-based inspection at all food facilities in the work plan subject to 21 CFR 117 subparts C and G that are not prioritized for full scope PCHF inspections.
Preventive Controls Animal Food Full-scope Inspection - An inspection where the complete requirements of the PCAF regulation (found in 21 CFR Part 507), including Current Good Manufacturing Practice and Hazard Analysis and Risk-Based Preventive Controls requirements, are covered and assessed for compliance.
Preventive Controls Animal Food CGMP Inspection - An inspection where limited requirements of the PCAF regulation (found in 21 CFR Part 507) are covered and assessed for compliance.  These inspections will be limited to the requirements for qualified individuals, current good manufacturing practice requirements, and qualified facility requirements, if applicable.</t>
  </si>
  <si>
    <t>Scope</t>
  </si>
  <si>
    <t>Inspection Outcome</t>
  </si>
  <si>
    <t>FY 2017 Q1</t>
  </si>
  <si>
    <t>FY 2017 Q2</t>
  </si>
  <si>
    <t>FY 2017 Q3</t>
  </si>
  <si>
    <t>FY 2017 Q4</t>
  </si>
  <si>
    <t>FY 2018 Q1</t>
  </si>
  <si>
    <t>FY 2018 Q2</t>
  </si>
  <si>
    <t>FY 2018 Q3</t>
  </si>
  <si>
    <t>FY 2018 Q4</t>
  </si>
  <si>
    <t>FY 2019 Q1</t>
  </si>
  <si>
    <t>FY 2019 Q2</t>
  </si>
  <si>
    <t>FY 2019 Q3</t>
  </si>
  <si>
    <t>FY 2019 Q4</t>
  </si>
  <si>
    <t>FY 2020 Q1</t>
  </si>
  <si>
    <t>FY 2020 Q2</t>
  </si>
  <si>
    <t>FY 2020 Q3</t>
  </si>
  <si>
    <t>FY 2020 Q4</t>
  </si>
  <si>
    <t>Total</t>
  </si>
  <si>
    <t>Percent of Total</t>
  </si>
  <si>
    <t>Full</t>
  </si>
  <si>
    <t>NAI</t>
  </si>
  <si>
    <t>VAI</t>
  </si>
  <si>
    <t>OAI</t>
  </si>
  <si>
    <t>No Action Indicated (NAI) - No objectionable conditions or practices were found during the inspection (or the objectionable conditions found do not justify further regulatory action). This measure presents data for inspections with final classifications.
Voluntary Action Indicated (VAI) - Objectionable conditions or practices were found but the agency is not prepared to take or recommend any administrative or regulatory action. This measure presents data for inspections with final classifications.
Official Action Indicated (OAI) - Regulatory and/or administrative actions will be recommended. This measure presents data for inspections with final classifications.
Preventive Controls Animal Food CGMP Inspection - An inspection where limited requirements of the PCAF regulation (found in 21 CFR Part 507) are covered and assessed for compliance.  These inspections will be limited to the requirements for qualified individuals, current good manufacturing practice requirements, and qualified facility requirements, if applicable.</t>
  </si>
  <si>
    <t>Class I Recall Event - A situation in which there is a reasonable probability that the use of or exposure to a violative product will cause serious adverse health consequences or death.
Class II Recall Event - A situation in which use of or exposure to a violative product may cause temporary or medically reversible adverse health consequences or where the probability of serious adverse health consequences is remote.</t>
  </si>
  <si>
    <t>I. Number and Percent of Animal Food CGMP inspections under 21 CFR part 507 classified NAI, VAI, OAI</t>
  </si>
  <si>
    <t>Number of GRAS notifications filed that were reviewed and acted on within 270 days after the filing date</t>
  </si>
  <si>
    <t>Number of GRAS notifications filed that were reviewed and acted on beyond 270 days after the filing date</t>
  </si>
  <si>
    <t xml:space="preserve">Number of GRAS notifications filed  </t>
  </si>
  <si>
    <t xml:space="preserve">Number of GRAS notifications filed that were withdrawn </t>
  </si>
  <si>
    <t xml:space="preserve">Number of GRAS notifications pending </t>
  </si>
  <si>
    <t>Percentage of FAP reviews completed on time</t>
  </si>
  <si>
    <t>Total number of FAP reviews completed</t>
  </si>
  <si>
    <t>Total number of FAP reviews completed on time</t>
  </si>
  <si>
    <t>Total IFA Protocols received</t>
  </si>
  <si>
    <t>Total IFA Protocols completed</t>
  </si>
  <si>
    <t>IFA Protocols: Pending longer than 50 days</t>
  </si>
  <si>
    <t>Number of FAPs received</t>
  </si>
  <si>
    <t>Number of FAPs completed within 90 days</t>
  </si>
  <si>
    <t>Number of FAPs completed within 180 days</t>
  </si>
  <si>
    <t>Number of FAPs completed after 180 days</t>
  </si>
  <si>
    <t>Number of FAPs pending for less than 180 days</t>
  </si>
  <si>
    <t>Any substance that is intentionally added to food is a food additive, and is subject to premarket review and approval by FDA, unless the substance is generally recognized, among qualified experts, as having been adequately shown to be safe under the conditions of its intended use, or unless the use of the substance is otherwise excluded from the definition of a food additive. The generally recognized as safe (GRAS) notification procedure is a voluntary procedure under which any person may notify FDA of a conclusion that a substance is GRAS under the conditions of its intended use.</t>
  </si>
  <si>
    <t>Any substance that is intentionally added to food is a food additive, and is subject to premarket review and approval by FDA, unless the substance is generally recognized, among qualified experts, as having been adequately shown to be safe under the conditions of its intended use, or unless the use of the substance is otherwise excluded from the definition of a food additive. A safe animal food supply helps ensure healthy animals and people. CVM ensures animal and human food safety by reviewing and approving new ingredients for animal foods. New ingredients used in animal food without review and approval can result in harm to animals and humans consuming edible products.
CVM works with sponsors investigating the safety and utility of animal food substances by reviewing and commenting on research protocols prior to these experiments being conducted. CVM reviews research protocols through the Investigational Food Additive (IFA) file process.  Other pre-submission reviews also occur through the IFA file process.</t>
  </si>
  <si>
    <t>Percentage of GRAS notices reviewed and acted on within 270 days</t>
  </si>
  <si>
    <t>FY 2021 Q1</t>
  </si>
  <si>
    <t>FY 2021 Q2</t>
  </si>
  <si>
    <t>FY 2021 Q3</t>
  </si>
  <si>
    <t>FY21</t>
  </si>
  <si>
    <t>I. Percentage of Food Additive Petition (FAP) reviewed by the due date and Number of Investigational Food Additive (IFA) Protocols completed</t>
  </si>
  <si>
    <t>II. Percentage of Generally Recognized as Safe notices reviewed and acted on within 270 days</t>
  </si>
  <si>
    <t>FY 2021 Q4</t>
  </si>
  <si>
    <t>FY 2022 Q1</t>
  </si>
  <si>
    <t>Inspection classifications provide an indicator of firm compliance with the Food, Drug and Cosmetic Act and other applicable regulations including Preventive Controls regulations.  FDA classifies inspections in terms of significance of observations and monitors trends at the firm and aggregate level.  Information is used to inform inspection strategies to facilitate increased compliance by industry of the Preventive Control regulation requirements.
For animal food, FDA delayed the start of routine inspections of the preventive controls requirements one year beyond the compliance date for each business size. Routine regulatory inspections for compliance with PC requirements started in the fall of 2018 with large businesses and added each business size (small and very small) in subsequent fiscal years. The results below include inspections by FDA and state regulatory partners.
To see data for foreign preventive controls inspections: https://www.fda.gov/about-fda/fda-track-agency-wide-program-performance/imported-food-safety-measures#3 
Note: Current Fiscal Year represents performance year-to-date.</t>
  </si>
  <si>
    <t>Inspection classifications provide an indicator of firm compliance with the Food, Drug and Cosmetic Act and other applicable regulations including Preventive Controls regulations. FDA classifies inspections in terms of significance of observations and monitors trends at the firm and aggregate level. Information is used to inform inspection strategies to facilitate increased compliance by industry of the Current Good Manufacturing Practice (CGMP) requirements of the Preventive Controls for Animal Food (PCAF) regulation. The CGMP requirements form the baseline requirements for manufacturing safe animal food. Implementation has been staggered by business size.
Prior to the PCAF regulation, CGMP requirements did not exist for the majority of animal food facilities, only those that were previously inspected against the existing medicated feed CGMP requirements. FDA has been conducting inspections of CGMP implementation since FY2016. All business sizes of animal food facilities (large, small, and very small) have reached their CGMP compliance date. FDA has delayed the start of routine inspections of the preventive controls requirements one year beyond the compliance date for each business size. This measure is only focused on compliance with the CGMP requirements of the regulation, and in the fall of 2020 will include inspections of qualified facilities to assess compliance with 21 CFR 507.7.  
This measure does not include inspectional classifications for facilities being inspected under both preventive controls and CGMP requirements in a single inspection. The results below include inspections by FDA and state regulatory partners.
Note: Current Fiscal Year represents performance year-to-date.</t>
  </si>
  <si>
    <t>The ultimate goal of preventing unsafe and ineffective animal food from reaching the consumer will be advanced by recalling unsafe marketed animal food products at the manufacturing level that are considered in violation of the Preventive Controls Rule for Animal Food (PCAF) regulation. By doing this, FDA will be better able to protect the public health by ensuring the quality of animal food available in the U.S. marketplace.
Note: Current Fiscal Year represents performance year-to-date.</t>
  </si>
  <si>
    <t>II. Number and Percent of Domestic Preventive Controls inspections classified NAI, VAI, OAI</t>
  </si>
  <si>
    <t>Inspection classifcations provide an indicator of firm compliance with the Food, Drug and Cosmetic Act and other applicable regulations including Preventive Controls regulations.  FDA classifies inspections in terms of significance of observations and monitors trends at the firm and aggregate level.  Information is used to inform inspection strategies to facilitate increased compliance by industry of the Preventive Controls regulation requirements.
To see data for domestic preventive control inspections:  https://www.fda.gov/about-fda/fda-track-agency-wide-program-performance/pc-and-cgmp-measures#5 
Note: Current Fiscal Year represents performance year-to-date.</t>
  </si>
  <si>
    <t>CGMP</t>
  </si>
  <si>
    <t>The ultimate goal of preventing unsafe and ineffective animal food from reaching the consumer will be advanced by  recalling unsafe marketed imported finished animal food products that are considered in violation of the import controls.  By doing this, FDA will be better able to protect the public health by ensuring the quality of animal food available in the U.S. marketplace.
Note: Current Fiscal Year represents performance year-to-date.</t>
  </si>
  <si>
    <t>The inspection classification is based on the Foreign Supplier Verification Program (FSVP) citations observed during a human or animal food inspection as documented in the Establishment Inspection Report (EIR). FDA classifies inspections in terms of significance of observations and monitors trends at the firm and aggregate level. This information will allow FDA to identify areas of industry in need of outreach and education in coming into compliance with FSVP requirements. 
Human food FSVP inspections began in FY 2017 but animal food FSVP inspections did not begin until FY 2019 due to the alignment of the start of FSVP inspections with the start of inspections to assess implementation of the preventive control requirements in the Preventive Controls Animal Food (PCAF) regulation.
Note: Current Fiscal Year represents performance year-to-date.</t>
  </si>
  <si>
    <t>No Action Indicated (NAI) - No objectionable conditions or practices were found during the inspection (or the objectionable conditions found do not justify further regulatory action). This measure presents data for inspections with final classifications.
Voluntary Action Indicated (VAI) - Objectionable conditions or practices were found but the agency is not prepared to take or recommend any administrative or regulatory action. This measure presents data for inspections with final classifications.
Official Action Indicated (OAI) - Regulatory and/or administrative actions will be recommended. This measure presents data for inspections with final classifications.</t>
  </si>
  <si>
    <t>FY2021 Q1</t>
  </si>
  <si>
    <t>VI. Number of Class I and Class II recall events attributed to imported finished animal food that is not intended for further manufacturing or processing</t>
  </si>
  <si>
    <t>V. Number of Class I and Class II recalls attributed to food produced at facilities subject to the Preventive Controls Animal Food regulation</t>
  </si>
  <si>
    <t>IV. Number and Percent of FSVP inspections classified NAI, VAI, OAI</t>
  </si>
  <si>
    <t>III. Number and Percent of foreign and CGMP inspections classified as NAIs, VAIs, and OAIs</t>
  </si>
  <si>
    <t>FY 2022 Q3</t>
  </si>
  <si>
    <t>FY 2022 Q2</t>
  </si>
  <si>
    <t>Recall Category</t>
  </si>
  <si>
    <t>Reason for Recall</t>
  </si>
  <si>
    <t>Class</t>
  </si>
  <si>
    <t>Chemical</t>
  </si>
  <si>
    <t>Mycotoxins</t>
  </si>
  <si>
    <t>Class 1</t>
  </si>
  <si>
    <t>Class 2</t>
  </si>
  <si>
    <t>Nutrient Deficiency</t>
  </si>
  <si>
    <t>Nutrient Toxicity</t>
  </si>
  <si>
    <t>Subpotent Drug Level</t>
  </si>
  <si>
    <t>Super-potent Drug Level</t>
  </si>
  <si>
    <t>Other</t>
  </si>
  <si>
    <t>Foreign Object</t>
  </si>
  <si>
    <t>Microbiological</t>
  </si>
  <si>
    <t>Other Hazards</t>
  </si>
  <si>
    <t>FY 2022 Q4</t>
  </si>
  <si>
    <t>FY22</t>
  </si>
  <si>
    <t xml:space="preserve">FY22 </t>
  </si>
  <si>
    <t>FY 2023 Q1</t>
  </si>
  <si>
    <t xml:space="preserve">FY 2023 Q1 </t>
  </si>
  <si>
    <t>FY 2023 Q2</t>
  </si>
  <si>
    <t>FY 2023 Q3</t>
  </si>
  <si>
    <t>FY 2023 Q4</t>
  </si>
  <si>
    <t>FY23</t>
  </si>
  <si>
    <t>FY 2024 Q1</t>
  </si>
  <si>
    <t>The data provided within this workbook are produced on an ongoing basis for performance management purposes and are subject to change due to updates of preliminary estimates, corrections, or other reasons.</t>
  </si>
  <si>
    <t>FY 2018</t>
  </si>
  <si>
    <t>Compliant</t>
  </si>
  <si>
    <t>Not Compliant</t>
  </si>
  <si>
    <t>% Compliant</t>
  </si>
  <si>
    <t>FY 2019</t>
  </si>
  <si>
    <t>FY 2020</t>
  </si>
  <si>
    <t>FY 2021</t>
  </si>
  <si>
    <t>FY 2022</t>
  </si>
  <si>
    <t>FY 2023</t>
  </si>
  <si>
    <t>Grand Total</t>
  </si>
  <si>
    <t xml:space="preserve">Identification of Preventive Controls
Of inspections in which facilities have a food safety plan when required from July 2018 to present, percent of inspections in which facilities are determined by an FDA investigator to have preventive control(s) for any hazard requiring a preventive control. This does not include inspection data from states under contract with FDA. 
Note: This measure excludes inspections in which facilities are not required to implement preventive controls under certain circumstances specified in 21 CFR 117.136. </t>
  </si>
  <si>
    <t xml:space="preserve">Hazard Analysis
Of inspections in which facilites have a food safety plan when required from July 2018 to present, percent of inspections in which facilities are determined by an FDA investigator to have a written hazard anaylsis identifying appropriate known or reasonably foreseeable hazards that require a preventive control. This will include facilities that are cited as not having a written hazard analysis or lack of evaluation of the known or reasonably foreseeable hazard(s) in their hazard anaylsis. This does not include inspection data from states under contract with FDA. </t>
  </si>
  <si>
    <t xml:space="preserve">The Current Good Manufacturing Practice, Hazard Analysis, and Risk-Based Preventive Controls for Food for Animals regulation (PCAF regulation found in 21 CFR Part 507) contains several requirements for domestic and foreign facilities. Among its major features, the regulation established requirements for Current Good Manufacturing Practices (CGMPs, primarily in Subpart B, with related requirements in Subparts A and F) and Preventive Controls (PC), which are primarily found in Subparts C and E, with related requirements in Subparts A, D, and F.  Notable exemptions to Subparts C and E include qualified facilities (which include very small business, essentially those with annual sales of less than $2.5 adjusted by inflation, FSMA Inflation Adjusted Cut Offs | FDA), facilities that are solely engaged in the holding and/or transportation of one or more raw agricultural ingredients, and facilities that are not required to register as a food facility. 
The PCAF regulation requires preventive controls for animal food facilities aimed at significantly minimizing or preventing food safety hazards (i.e., physical, chemical, and biological hazards). In Subpart C of this regulation, food facilities subject to these requirements are required to implement a written food safety plan.  This written food safety plan includes evaluating the hazards that could affect food safety, specifying what preventive controls will be put in place to significantly minimize or prevent the hazard(s), specifying how the firm will monitor and verify these controls to ensure they are working, maintaining records created from monitoring and verification of the control(s), and specifying what actions are taken to correct problems that arise during control of the hazard(s) at the firm. 
The FDA will track these measures over time to monitor industry’s compliance. It is expected to take several years to establish meaningful trends. The results below include domestic and foreign FDA inspections as well as some state regulatory inspections where data is available. Many factors will influence these numbers. Four factors are worth mentioning: 
· Risk-based inspection prioritization – These numbers only include PCAF inspections where FDA covers comprehensively the full CGMP and PC requirements within 21 CFR 507 Subparts A, B, C, E, and F. Since FY20, facilities have been prioritized based on risk.  The COVID-19 pandemic did impact inspections in FY20 and FY21. 
· Size of Business Inspected – The PCAF regulation had staggered compliance dates for CGMP requirements versus PC requirements. These compliance dates and enforcement discretion were based on business size to allow smaller businesses more time to comply.  An additional year was provided for animal food facilities to adjust their food safety plans prior to the start of inspections.  As a result, inspections under the full requirements began for large business in FY 2019, for small businesses, FY 2020, and for all business sizes in FY 2021. (A complete description of the compliance dates is published on the FDA’s FSMA home page: https://www.fda.gov/food/food-safety-modernization-act-fsma/fsma-compliance-dates)
· Regulatory Approach – During the implementation of the FSMA rules, FDA’s approach has been to ‘educate before and while we regulate.” In addition to outreach, training and technical assistance efforts, this approach has entailed conducting interactive inspections to facilitate mutual education. It has also meant focusing enforcement on food safety concerns that pose a public health risk.  These numbers reflect observations noted on the Form FDA 483 issued to firm management and not if the observation was only discussed with them at the end of an inspection. 
· New Information Technology Systems – As FDA increases PCAF inspections over the next few years, it also will train more investigators and continue to improve IT systems. The measures listed below rely on new inspectional systems gathering more comprehensive, structured data of regulation requirements and observations cited. This new system has been used since the first PC inspection occurred in July 2018. </t>
  </si>
  <si>
    <t>I. Adoption of Animal Food Safety Plans by firms subject to the Preventive Controls requirements of the Current Good Manufacturing Practice and Preventive Controls regulation for Food for Animals</t>
  </si>
  <si>
    <t xml:space="preserve">Animal Food Safety Plan
Percent of foreign and domestic inspections in which facilities have a written food safety plan when required. This does not include inspection data from states under contract with FDA. </t>
  </si>
  <si>
    <t>Measure Goal = 50% (FY19-FY21) 75% (FY22) 80% (FY23-FY24)</t>
  </si>
  <si>
    <t>Measure Goal = 50% (FY15-FY20) 65% (FY21) 75% (FY22) 80% (FY23-24)</t>
  </si>
  <si>
    <t>FY 2024 Q2</t>
  </si>
  <si>
    <t>FY 2024 Q3</t>
  </si>
  <si>
    <t>Information is current as of 9/30/2024.</t>
  </si>
  <si>
    <t>FY24</t>
  </si>
  <si>
    <t>FY 2024</t>
  </si>
  <si>
    <t>FY 2024 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</si>
</sst>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color rgb="FF333333"/>
      <name val="Calibri"/>
      <family val="2"/>
      <scheme val="minor"/>
    </font>
    <font>
      <sz val="10"/>
      <color rgb="FF000000"/>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0" fontId="1" fillId="0" borderId="0"/>
    <xf numFmtId="9" fontId="2" fillId="0" borderId="0" applyFont="0" applyFill="0" applyBorder="0" applyAlignment="0" applyProtection="0"/>
    <xf numFmtId="0" fontId="2" fillId="0" borderId="0"/>
  </cellStyleXfs>
  <cellXfs count="30">
    <xf numFmtId="0" fontId="0" fillId="0" borderId="0" xfId="0"/>
    <xf numFmtId="0" fontId="3" fillId="0" borderId="0" xfId="0" applyFont="1"/>
    <xf numFmtId="0" fontId="0" fillId="0" borderId="0" xfId="0" applyAlignment="1">
      <alignment wrapText="1"/>
    </xf>
    <xf numFmtId="0" fontId="3" fillId="0" borderId="0" xfId="0" applyFont="1" applyAlignment="1">
      <alignment vertical="top"/>
    </xf>
    <xf numFmtId="0" fontId="0" fillId="0" borderId="0" xfId="0" applyFont="1"/>
    <xf numFmtId="1" fontId="0" fillId="0" borderId="0" xfId="0" applyNumberFormat="1"/>
    <xf numFmtId="9" fontId="0" fillId="0" borderId="0" xfId="0" applyNumberFormat="1"/>
    <xf numFmtId="0" fontId="4" fillId="0" borderId="0" xfId="0" applyFont="1" applyAlignment="1">
      <alignment wrapText="1"/>
    </xf>
    <xf numFmtId="0" fontId="4" fillId="0" borderId="0" xfId="0" applyFont="1" applyAlignment="1">
      <alignment vertical="top" wrapText="1"/>
    </xf>
    <xf numFmtId="0" fontId="3" fillId="0" borderId="0" xfId="0" applyFont="1" applyAlignment="1">
      <alignment horizontal="center"/>
    </xf>
    <xf numFmtId="164" fontId="0" fillId="0" borderId="0" xfId="2" applyNumberFormat="1" applyFont="1"/>
    <xf numFmtId="0" fontId="3" fillId="0" borderId="0" xfId="0" applyFont="1" applyAlignment="1">
      <alignment horizontal="left" vertical="top"/>
    </xf>
    <xf numFmtId="0" fontId="3" fillId="0" borderId="0" xfId="0" applyFont="1" applyAlignment="1">
      <alignment horizontal="right" indent="1"/>
    </xf>
    <xf numFmtId="0" fontId="0" fillId="0" borderId="0" xfId="0" applyAlignment="1">
      <alignment horizontal="left" vertical="top"/>
    </xf>
    <xf numFmtId="17" fontId="3" fillId="0" borderId="0" xfId="0" applyNumberFormat="1" applyFont="1" applyAlignment="1">
      <alignment horizontal="right"/>
    </xf>
    <xf numFmtId="9" fontId="0" fillId="0" borderId="0" xfId="0" applyNumberFormat="1" applyAlignment="1">
      <alignment horizontal="right"/>
    </xf>
    <xf numFmtId="0" fontId="3" fillId="0" borderId="0" xfId="0" applyFont="1" applyAlignment="1">
      <alignment horizontal="right"/>
    </xf>
    <xf numFmtId="0" fontId="5" fillId="0" borderId="0" xfId="0" applyFont="1" applyAlignment="1">
      <alignment vertical="center"/>
    </xf>
    <xf numFmtId="0" fontId="5" fillId="0" borderId="0" xfId="0" applyFont="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6" fillId="0" borderId="0" xfId="0" applyFont="1"/>
    <xf numFmtId="0" fontId="0" fillId="0" borderId="0" xfId="0" applyAlignment="1">
      <alignment vertical="top" wrapText="1"/>
    </xf>
    <xf numFmtId="9" fontId="3" fillId="0" borderId="0" xfId="0" applyNumberFormat="1" applyFont="1"/>
    <xf numFmtId="0" fontId="2" fillId="0" borderId="0" xfId="3" applyFill="1"/>
    <xf numFmtId="0" fontId="0" fillId="0" borderId="0" xfId="3" applyFont="1" applyFill="1"/>
  </cellXfs>
  <cellStyles count="4">
    <cellStyle name="Normal" xfId="0" builtinId="0"/>
    <cellStyle name="Normal 2" xfId="1" xr:uid="{1D36FCAB-4D9D-425A-BE27-DB626B4DB3AA}"/>
    <cellStyle name="Normal 2 2" xfId="3" xr:uid="{26FB05EC-0140-4DAB-8759-403734A15D0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tabSelected="1" workbookViewId="0"/>
  </sheetViews>
  <sheetFormatPr defaultRowHeight="12.75" x14ac:dyDescent="0.2"/>
  <sheetData>
    <row r="1" spans="1:1" x14ac:dyDescent="0.2">
      <c r="A1" t="s">
        <v>5</v>
      </c>
    </row>
    <row r="2" spans="1:1" x14ac:dyDescent="0.2">
      <c r="A2" t="s">
        <v>4</v>
      </c>
    </row>
    <row r="4" spans="1:1" x14ac:dyDescent="0.2">
      <c r="A4" t="s">
        <v>129</v>
      </c>
    </row>
    <row r="7" spans="1:1" x14ac:dyDescent="0.2">
      <c r="A7" s="4" t="s">
        <v>109</v>
      </c>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workbookViewId="0"/>
  </sheetViews>
  <sheetFormatPr defaultRowHeight="12.75" x14ac:dyDescent="0.2"/>
  <cols>
    <col min="1" max="1" width="19.28515625" customWidth="1"/>
    <col min="2" max="2" width="65.42578125" customWidth="1"/>
    <col min="3" max="11" width="11.5703125" customWidth="1"/>
    <col min="12" max="12" width="13.5703125" bestFit="1" customWidth="1"/>
  </cols>
  <sheetData>
    <row r="1" spans="1:12" ht="25.5" x14ac:dyDescent="0.2">
      <c r="A1" s="3" t="s">
        <v>1</v>
      </c>
      <c r="B1" s="7" t="s">
        <v>65</v>
      </c>
    </row>
    <row r="2" spans="1:12" ht="102" x14ac:dyDescent="0.2">
      <c r="A2" s="3" t="s">
        <v>2</v>
      </c>
      <c r="B2" s="8" t="s">
        <v>57</v>
      </c>
    </row>
    <row r="3" spans="1:12" x14ac:dyDescent="0.2">
      <c r="A3" s="3" t="s">
        <v>3</v>
      </c>
      <c r="B3" s="1" t="s">
        <v>126</v>
      </c>
      <c r="C3" s="14" t="s">
        <v>6</v>
      </c>
      <c r="D3" s="14" t="s">
        <v>7</v>
      </c>
      <c r="E3" s="14" t="s">
        <v>8</v>
      </c>
      <c r="F3" s="14" t="s">
        <v>9</v>
      </c>
      <c r="G3" s="14" t="s">
        <v>10</v>
      </c>
      <c r="H3" s="14" t="s">
        <v>11</v>
      </c>
      <c r="I3" s="14" t="s">
        <v>63</v>
      </c>
      <c r="J3" s="14" t="s">
        <v>101</v>
      </c>
      <c r="K3" s="16" t="s">
        <v>107</v>
      </c>
      <c r="L3" s="16" t="s">
        <v>130</v>
      </c>
    </row>
    <row r="4" spans="1:12" x14ac:dyDescent="0.2">
      <c r="B4" t="s">
        <v>59</v>
      </c>
      <c r="C4" s="15">
        <f t="shared" ref="C4" si="0">IFERROR(C5/(C5+C6), "N/A")</f>
        <v>0</v>
      </c>
      <c r="D4" s="15" t="str">
        <f>IFERROR(D5/(D5+D6), "N/A")</f>
        <v>N/A</v>
      </c>
      <c r="E4" s="15">
        <f t="shared" ref="E4:I4" si="1">IFERROR(E5/(E5+E6), "N/A")</f>
        <v>0.25</v>
      </c>
      <c r="F4" s="15">
        <f t="shared" si="1"/>
        <v>1</v>
      </c>
      <c r="G4" s="15">
        <f t="shared" si="1"/>
        <v>0.33333333333333331</v>
      </c>
      <c r="H4" s="15">
        <f t="shared" si="1"/>
        <v>0.83333333333333337</v>
      </c>
      <c r="I4" s="15">
        <f t="shared" si="1"/>
        <v>0.66666666666666663</v>
      </c>
      <c r="J4" s="15">
        <f>IFERROR(J5/(J5+J6), "N/A")</f>
        <v>0.46666666666666667</v>
      </c>
      <c r="K4" s="15">
        <f>IFERROR(K5/(K5+K6), "N/A")</f>
        <v>0.8571428571428571</v>
      </c>
      <c r="L4" s="15">
        <v>0.75</v>
      </c>
    </row>
    <row r="5" spans="1:12" x14ac:dyDescent="0.2">
      <c r="B5" t="s">
        <v>41</v>
      </c>
      <c r="C5" s="5">
        <v>0</v>
      </c>
      <c r="D5" s="5">
        <v>0</v>
      </c>
      <c r="E5" s="5">
        <v>1</v>
      </c>
      <c r="F5" s="5">
        <v>1</v>
      </c>
      <c r="G5" s="5">
        <v>1</v>
      </c>
      <c r="H5" s="5">
        <v>5</v>
      </c>
      <c r="I5">
        <v>2</v>
      </c>
      <c r="J5">
        <v>7</v>
      </c>
      <c r="K5" s="5">
        <v>6</v>
      </c>
      <c r="L5" s="5">
        <v>6</v>
      </c>
    </row>
    <row r="6" spans="1:12" x14ac:dyDescent="0.2">
      <c r="B6" t="s">
        <v>42</v>
      </c>
      <c r="C6" s="5">
        <v>2</v>
      </c>
      <c r="D6" s="5">
        <v>0</v>
      </c>
      <c r="E6" s="5">
        <v>3</v>
      </c>
      <c r="F6" s="5">
        <v>0</v>
      </c>
      <c r="G6" s="5">
        <v>2</v>
      </c>
      <c r="H6" s="5">
        <v>1</v>
      </c>
      <c r="I6">
        <v>1</v>
      </c>
      <c r="J6">
        <v>8</v>
      </c>
      <c r="K6" s="5">
        <v>1</v>
      </c>
      <c r="L6" s="5">
        <v>2</v>
      </c>
    </row>
    <row r="7" spans="1:12" x14ac:dyDescent="0.2">
      <c r="B7" t="s">
        <v>43</v>
      </c>
      <c r="C7" s="5">
        <v>1</v>
      </c>
      <c r="D7" s="5">
        <v>4</v>
      </c>
      <c r="E7" s="5">
        <v>3</v>
      </c>
      <c r="F7" s="5">
        <v>2</v>
      </c>
      <c r="G7" s="5">
        <v>6</v>
      </c>
      <c r="H7" s="5">
        <v>7</v>
      </c>
      <c r="I7">
        <v>7</v>
      </c>
      <c r="J7">
        <v>12</v>
      </c>
      <c r="K7" s="5">
        <v>1</v>
      </c>
      <c r="L7" s="5">
        <v>5</v>
      </c>
    </row>
    <row r="8" spans="1:12" x14ac:dyDescent="0.2">
      <c r="B8" t="s">
        <v>44</v>
      </c>
      <c r="C8" s="5">
        <v>0</v>
      </c>
      <c r="D8" s="5">
        <v>0</v>
      </c>
      <c r="E8" s="5">
        <v>0</v>
      </c>
      <c r="F8" s="5">
        <v>2</v>
      </c>
      <c r="G8" s="5">
        <v>0</v>
      </c>
      <c r="H8" s="5">
        <v>1</v>
      </c>
      <c r="I8">
        <v>2</v>
      </c>
      <c r="J8">
        <v>10</v>
      </c>
      <c r="K8" s="5">
        <v>2</v>
      </c>
      <c r="L8" s="5">
        <v>1</v>
      </c>
    </row>
    <row r="9" spans="1:12" x14ac:dyDescent="0.2">
      <c r="B9" t="s">
        <v>45</v>
      </c>
      <c r="C9" s="5">
        <v>1</v>
      </c>
      <c r="D9" s="5">
        <v>4</v>
      </c>
      <c r="E9" s="5">
        <v>3</v>
      </c>
      <c r="F9" s="5">
        <v>2</v>
      </c>
      <c r="G9" s="5">
        <v>5</v>
      </c>
      <c r="H9" s="5">
        <v>5</v>
      </c>
      <c r="I9">
        <v>9</v>
      </c>
      <c r="J9">
        <v>6</v>
      </c>
      <c r="K9" s="5">
        <v>2</v>
      </c>
      <c r="L9" s="5">
        <v>7</v>
      </c>
    </row>
  </sheetData>
  <phoneticPr fontId="7" type="noConversion"/>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C42AE-5996-4A2E-A17A-3408971E8164}">
  <dimension ref="A1:AH7"/>
  <sheetViews>
    <sheetView workbookViewId="0"/>
  </sheetViews>
  <sheetFormatPr defaultRowHeight="12.75" x14ac:dyDescent="0.2"/>
  <cols>
    <col min="1" max="1" width="19.28515625" customWidth="1"/>
    <col min="2" max="2" width="68.140625" customWidth="1"/>
    <col min="3" max="3" width="7.28515625" bestFit="1" customWidth="1"/>
    <col min="4" max="4" width="9" bestFit="1" customWidth="1"/>
    <col min="5" max="5" width="12.42578125" bestFit="1" customWidth="1"/>
    <col min="6" max="6" width="10.7109375" style="6" bestFit="1" customWidth="1"/>
    <col min="7" max="7" width="7.28515625" bestFit="1" customWidth="1"/>
    <col min="8" max="8" width="9" bestFit="1" customWidth="1"/>
    <col min="9" max="9" width="12.42578125" bestFit="1" customWidth="1"/>
    <col min="10" max="10" width="10.7109375" style="6" bestFit="1" customWidth="1"/>
    <col min="11" max="11" width="7.28515625" bestFit="1" customWidth="1"/>
    <col min="12" max="12" width="9" bestFit="1" customWidth="1"/>
    <col min="13" max="13" width="12.42578125" bestFit="1" customWidth="1"/>
    <col min="14" max="14" width="10.7109375" style="6" bestFit="1" customWidth="1"/>
    <col min="15" max="15" width="7.28515625" bestFit="1" customWidth="1"/>
    <col min="16" max="16" width="9" bestFit="1" customWidth="1"/>
    <col min="17" max="17" width="12.42578125" bestFit="1" customWidth="1"/>
    <col min="18" max="18" width="10.7109375" style="6" bestFit="1" customWidth="1"/>
    <col min="19" max="19" width="7.28515625" bestFit="1" customWidth="1"/>
    <col min="20" max="20" width="9" bestFit="1" customWidth="1"/>
    <col min="21" max="21" width="12.42578125" bestFit="1" customWidth="1"/>
    <col min="22" max="22" width="10.7109375" style="6" bestFit="1" customWidth="1"/>
    <col min="23" max="23" width="7.28515625" bestFit="1" customWidth="1"/>
    <col min="24" max="24" width="9" bestFit="1" customWidth="1"/>
    <col min="25" max="25" width="12.42578125" bestFit="1" customWidth="1"/>
    <col min="26" max="26" width="10.7109375" style="6" bestFit="1" customWidth="1"/>
    <col min="27" max="28" width="10.7109375" bestFit="1" customWidth="1"/>
    <col min="29" max="29" width="12.42578125" bestFit="1" customWidth="1"/>
    <col min="30" max="30" width="10.7109375" style="6" bestFit="1" customWidth="1"/>
    <col min="31" max="32" width="10" bestFit="1" customWidth="1"/>
    <col min="33" max="33" width="12.42578125" bestFit="1" customWidth="1"/>
    <col min="34" max="34" width="10.7109375" style="6" bestFit="1" customWidth="1"/>
  </cols>
  <sheetData>
    <row r="1" spans="1:34" ht="38.25" x14ac:dyDescent="0.2">
      <c r="A1" s="3" t="s">
        <v>1</v>
      </c>
      <c r="B1" s="2" t="s">
        <v>123</v>
      </c>
    </row>
    <row r="2" spans="1:34" ht="96" customHeight="1" x14ac:dyDescent="0.2">
      <c r="A2" s="3" t="s">
        <v>0</v>
      </c>
      <c r="B2" s="26" t="s">
        <v>122</v>
      </c>
    </row>
    <row r="3" spans="1:34" x14ac:dyDescent="0.2">
      <c r="A3" s="3" t="s">
        <v>3</v>
      </c>
      <c r="C3" s="1" t="s">
        <v>110</v>
      </c>
      <c r="D3" s="1" t="s">
        <v>110</v>
      </c>
      <c r="E3" s="1" t="s">
        <v>110</v>
      </c>
      <c r="F3" s="27" t="s">
        <v>110</v>
      </c>
      <c r="G3" s="1" t="s">
        <v>114</v>
      </c>
      <c r="H3" s="1" t="s">
        <v>114</v>
      </c>
      <c r="I3" s="1" t="s">
        <v>114</v>
      </c>
      <c r="J3" s="27" t="s">
        <v>114</v>
      </c>
      <c r="K3" s="1" t="s">
        <v>115</v>
      </c>
      <c r="L3" s="1" t="s">
        <v>115</v>
      </c>
      <c r="M3" s="1" t="s">
        <v>115</v>
      </c>
      <c r="N3" s="27" t="s">
        <v>115</v>
      </c>
      <c r="O3" s="1" t="s">
        <v>116</v>
      </c>
      <c r="P3" s="1" t="s">
        <v>116</v>
      </c>
      <c r="Q3" s="1" t="s">
        <v>116</v>
      </c>
      <c r="R3" s="27" t="s">
        <v>116</v>
      </c>
      <c r="S3" s="1" t="s">
        <v>117</v>
      </c>
      <c r="T3" s="1" t="s">
        <v>117</v>
      </c>
      <c r="U3" s="1" t="s">
        <v>117</v>
      </c>
      <c r="V3" s="27" t="s">
        <v>117</v>
      </c>
      <c r="W3" s="1" t="s">
        <v>118</v>
      </c>
      <c r="X3" s="1" t="s">
        <v>118</v>
      </c>
      <c r="Y3" s="1" t="s">
        <v>118</v>
      </c>
      <c r="Z3" s="27" t="s">
        <v>118</v>
      </c>
      <c r="AA3" s="1" t="s">
        <v>131</v>
      </c>
      <c r="AB3" s="1" t="s">
        <v>131</v>
      </c>
      <c r="AC3" s="1" t="s">
        <v>131</v>
      </c>
      <c r="AD3" s="27" t="s">
        <v>131</v>
      </c>
      <c r="AE3" s="1" t="s">
        <v>119</v>
      </c>
      <c r="AF3" s="1" t="s">
        <v>119</v>
      </c>
      <c r="AG3" s="1" t="s">
        <v>119</v>
      </c>
      <c r="AH3" s="27" t="s">
        <v>119</v>
      </c>
    </row>
    <row r="4" spans="1:34" x14ac:dyDescent="0.2">
      <c r="B4" s="1"/>
      <c r="C4" s="1" t="s">
        <v>32</v>
      </c>
      <c r="D4" s="1" t="s">
        <v>111</v>
      </c>
      <c r="E4" s="1" t="s">
        <v>112</v>
      </c>
      <c r="F4" s="27" t="s">
        <v>113</v>
      </c>
      <c r="G4" s="1" t="s">
        <v>32</v>
      </c>
      <c r="H4" s="1" t="s">
        <v>111</v>
      </c>
      <c r="I4" s="1" t="s">
        <v>112</v>
      </c>
      <c r="J4" s="27" t="s">
        <v>113</v>
      </c>
      <c r="K4" s="1" t="s">
        <v>32</v>
      </c>
      <c r="L4" s="1" t="s">
        <v>111</v>
      </c>
      <c r="M4" s="1" t="s">
        <v>112</v>
      </c>
      <c r="N4" s="27" t="s">
        <v>113</v>
      </c>
      <c r="O4" s="1" t="s">
        <v>32</v>
      </c>
      <c r="P4" s="1" t="s">
        <v>111</v>
      </c>
      <c r="Q4" s="1" t="s">
        <v>112</v>
      </c>
      <c r="R4" s="27" t="s">
        <v>113</v>
      </c>
      <c r="S4" s="1" t="s">
        <v>32</v>
      </c>
      <c r="T4" s="1" t="s">
        <v>111</v>
      </c>
      <c r="U4" s="1" t="s">
        <v>112</v>
      </c>
      <c r="V4" s="27" t="s">
        <v>113</v>
      </c>
      <c r="W4" s="1" t="s">
        <v>32</v>
      </c>
      <c r="X4" s="1" t="s">
        <v>111</v>
      </c>
      <c r="Y4" s="1" t="s">
        <v>112</v>
      </c>
      <c r="Z4" s="27" t="s">
        <v>113</v>
      </c>
      <c r="AA4" s="1" t="s">
        <v>32</v>
      </c>
      <c r="AB4" s="1" t="s">
        <v>111</v>
      </c>
      <c r="AC4" s="1" t="s">
        <v>112</v>
      </c>
      <c r="AD4" s="27" t="s">
        <v>113</v>
      </c>
      <c r="AE4" s="1" t="s">
        <v>32</v>
      </c>
      <c r="AF4" s="1" t="s">
        <v>111</v>
      </c>
      <c r="AG4" s="1" t="s">
        <v>112</v>
      </c>
      <c r="AH4" s="27" t="s">
        <v>113</v>
      </c>
    </row>
    <row r="5" spans="1:34" ht="51" x14ac:dyDescent="0.2">
      <c r="B5" s="2" t="s">
        <v>124</v>
      </c>
      <c r="C5">
        <f>SUM(D5:E5)</f>
        <v>1</v>
      </c>
      <c r="D5">
        <v>0</v>
      </c>
      <c r="E5">
        <v>1</v>
      </c>
      <c r="F5" s="6">
        <f>D5/C5</f>
        <v>0</v>
      </c>
      <c r="G5">
        <f>SUM(H5:I5)</f>
        <v>178</v>
      </c>
      <c r="H5">
        <v>174</v>
      </c>
      <c r="I5">
        <v>4</v>
      </c>
      <c r="J5" s="6">
        <f>H5/G5</f>
        <v>0.97752808988764039</v>
      </c>
      <c r="K5">
        <f>SUM(L5:M5)</f>
        <v>88</v>
      </c>
      <c r="L5">
        <v>84</v>
      </c>
      <c r="M5">
        <v>4</v>
      </c>
      <c r="N5" s="6">
        <f>L5/K5</f>
        <v>0.95454545454545459</v>
      </c>
      <c r="O5">
        <f>SUM(P5:Q5)</f>
        <v>116</v>
      </c>
      <c r="P5">
        <v>108</v>
      </c>
      <c r="Q5">
        <v>8</v>
      </c>
      <c r="R5" s="6">
        <f>P5/O5</f>
        <v>0.93103448275862066</v>
      </c>
      <c r="S5">
        <f>SUM(T5:U5)</f>
        <v>249</v>
      </c>
      <c r="T5">
        <v>238</v>
      </c>
      <c r="U5">
        <v>11</v>
      </c>
      <c r="V5" s="6">
        <f>T5/S5</f>
        <v>0.95582329317269077</v>
      </c>
      <c r="W5">
        <f>SUM(X5:Y5)</f>
        <v>374</v>
      </c>
      <c r="X5">
        <v>348</v>
      </c>
      <c r="Y5">
        <v>26</v>
      </c>
      <c r="Z5" s="6">
        <f>X5/W5</f>
        <v>0.93048128342245995</v>
      </c>
      <c r="AA5">
        <v>270</v>
      </c>
      <c r="AB5">
        <v>328</v>
      </c>
      <c r="AC5">
        <v>20</v>
      </c>
      <c r="AD5" s="6">
        <v>0.94074074074074077</v>
      </c>
      <c r="AE5">
        <f>SUM(AF5:AG5)</f>
        <v>1354</v>
      </c>
      <c r="AF5">
        <f>SUM(D5,H5,L5,P5,T5,X5,AB5)</f>
        <v>1280</v>
      </c>
      <c r="AG5">
        <f>SUM(E5,I5,M5,Q5,U5,Y5,AC5)</f>
        <v>74</v>
      </c>
      <c r="AH5" s="6">
        <f>AF5/AE5</f>
        <v>0.94534711964549478</v>
      </c>
    </row>
    <row r="6" spans="1:34" ht="104.25" customHeight="1" x14ac:dyDescent="0.2">
      <c r="B6" s="2" t="s">
        <v>121</v>
      </c>
      <c r="C6">
        <f t="shared" ref="C6:C7" si="0">SUM(D6:E6)</f>
        <v>1</v>
      </c>
      <c r="D6">
        <v>1</v>
      </c>
      <c r="E6">
        <v>0</v>
      </c>
      <c r="F6" s="6">
        <f t="shared" ref="F6:F7" si="1">D6/C6</f>
        <v>1</v>
      </c>
      <c r="G6">
        <f t="shared" ref="G6:G7" si="2">SUM(H6:I6)</f>
        <v>165</v>
      </c>
      <c r="H6">
        <v>155</v>
      </c>
      <c r="I6">
        <v>10</v>
      </c>
      <c r="J6" s="6">
        <f t="shared" ref="J6:J7" si="3">H6/G6</f>
        <v>0.93939393939393945</v>
      </c>
      <c r="K6">
        <f t="shared" ref="K6:K7" si="4">SUM(L6:M6)</f>
        <v>88</v>
      </c>
      <c r="L6">
        <v>82</v>
      </c>
      <c r="M6">
        <v>6</v>
      </c>
      <c r="N6" s="6">
        <f t="shared" ref="N6:N7" si="5">L6/K6</f>
        <v>0.93181818181818177</v>
      </c>
      <c r="O6">
        <f t="shared" ref="O6:O7" si="6">SUM(P6:Q6)</f>
        <v>114</v>
      </c>
      <c r="P6">
        <v>97</v>
      </c>
      <c r="Q6">
        <v>17</v>
      </c>
      <c r="R6" s="6">
        <f t="shared" ref="R6:R7" si="7">P6/O6</f>
        <v>0.85087719298245612</v>
      </c>
      <c r="S6">
        <f t="shared" ref="S6:S7" si="8">SUM(T6:U6)</f>
        <v>249</v>
      </c>
      <c r="T6">
        <v>223</v>
      </c>
      <c r="U6">
        <v>26</v>
      </c>
      <c r="V6" s="6">
        <f t="shared" ref="V6:V7" si="9">T6/S6</f>
        <v>0.89558232931726911</v>
      </c>
      <c r="W6">
        <f t="shared" ref="W6:W7" si="10">SUM(X6:Y6)</f>
        <v>374</v>
      </c>
      <c r="X6">
        <v>344</v>
      </c>
      <c r="Y6">
        <v>30</v>
      </c>
      <c r="Z6" s="6">
        <f t="shared" ref="Z6:Z7" si="11">X6/W6</f>
        <v>0.9197860962566845</v>
      </c>
      <c r="AA6">
        <v>269</v>
      </c>
      <c r="AB6">
        <v>308</v>
      </c>
      <c r="AC6">
        <v>39</v>
      </c>
      <c r="AD6" s="6">
        <v>0.89591078066914498</v>
      </c>
      <c r="AE6">
        <f t="shared" ref="AE6:AE7" si="12">SUM(AF6:AG6)</f>
        <v>1338</v>
      </c>
      <c r="AF6">
        <f t="shared" ref="AF6:AF7" si="13">SUM(D6,H6,L6,P6,T6,X6,AB6)</f>
        <v>1210</v>
      </c>
      <c r="AG6">
        <f t="shared" ref="AG6:AG7" si="14">SUM(E6,I6,M6,Q6,U6,Y6,AC6)</f>
        <v>128</v>
      </c>
      <c r="AH6" s="6">
        <f t="shared" ref="AH6:AH7" si="15">AF6/AE6</f>
        <v>0.90433482810164423</v>
      </c>
    </row>
    <row r="7" spans="1:34" ht="117" customHeight="1" x14ac:dyDescent="0.2">
      <c r="B7" s="2" t="s">
        <v>120</v>
      </c>
      <c r="C7">
        <f t="shared" si="0"/>
        <v>2</v>
      </c>
      <c r="D7">
        <v>1</v>
      </c>
      <c r="E7">
        <v>1</v>
      </c>
      <c r="F7" s="6">
        <f t="shared" si="1"/>
        <v>0.5</v>
      </c>
      <c r="G7">
        <f t="shared" si="2"/>
        <v>165</v>
      </c>
      <c r="H7">
        <v>151</v>
      </c>
      <c r="I7">
        <v>14</v>
      </c>
      <c r="J7" s="6">
        <f t="shared" si="3"/>
        <v>0.91515151515151516</v>
      </c>
      <c r="K7">
        <f t="shared" si="4"/>
        <v>78</v>
      </c>
      <c r="L7">
        <v>69</v>
      </c>
      <c r="M7">
        <v>9</v>
      </c>
      <c r="N7" s="6">
        <f t="shared" si="5"/>
        <v>0.88461538461538458</v>
      </c>
      <c r="O7">
        <f t="shared" si="6"/>
        <v>114</v>
      </c>
      <c r="P7">
        <v>101</v>
      </c>
      <c r="Q7">
        <v>13</v>
      </c>
      <c r="R7" s="6">
        <f t="shared" si="7"/>
        <v>0.88596491228070173</v>
      </c>
      <c r="S7">
        <f t="shared" si="8"/>
        <v>242</v>
      </c>
      <c r="T7">
        <v>220</v>
      </c>
      <c r="U7">
        <v>22</v>
      </c>
      <c r="V7" s="6">
        <f t="shared" si="9"/>
        <v>0.90909090909090906</v>
      </c>
      <c r="W7">
        <f t="shared" si="10"/>
        <v>374</v>
      </c>
      <c r="X7">
        <v>345</v>
      </c>
      <c r="Y7">
        <v>29</v>
      </c>
      <c r="Z7" s="6">
        <f t="shared" si="11"/>
        <v>0.92245989304812837</v>
      </c>
      <c r="AA7">
        <v>270</v>
      </c>
      <c r="AB7">
        <v>314</v>
      </c>
      <c r="AC7">
        <v>34</v>
      </c>
      <c r="AD7" s="6">
        <v>0.88888888888888884</v>
      </c>
      <c r="AE7">
        <f t="shared" si="12"/>
        <v>1323</v>
      </c>
      <c r="AF7">
        <f t="shared" si="13"/>
        <v>1201</v>
      </c>
      <c r="AG7">
        <f t="shared" si="14"/>
        <v>122</v>
      </c>
      <c r="AH7" s="6">
        <f t="shared" si="15"/>
        <v>0.90778533635676495</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7F10C-2F60-484B-9BBC-1E6D971A9642}">
  <dimension ref="A1:AJ7"/>
  <sheetViews>
    <sheetView workbookViewId="0"/>
  </sheetViews>
  <sheetFormatPr defaultRowHeight="12.75" x14ac:dyDescent="0.2"/>
  <cols>
    <col min="1" max="1" width="19.28515625" customWidth="1"/>
    <col min="2" max="2" width="68.140625" customWidth="1"/>
    <col min="3" max="34" width="11.5703125" customWidth="1"/>
    <col min="35" max="35" width="13.5703125" bestFit="1" customWidth="1"/>
  </cols>
  <sheetData>
    <row r="1" spans="1:36" ht="25.5" x14ac:dyDescent="0.2">
      <c r="A1" s="3" t="s">
        <v>1</v>
      </c>
      <c r="B1" s="2" t="s">
        <v>40</v>
      </c>
    </row>
    <row r="2" spans="1:36" ht="75" customHeight="1" x14ac:dyDescent="0.2">
      <c r="A2" s="3" t="s">
        <v>2</v>
      </c>
      <c r="B2" s="2" t="s">
        <v>69</v>
      </c>
    </row>
    <row r="3" spans="1:36" ht="63.75" customHeight="1" x14ac:dyDescent="0.2">
      <c r="A3" s="3" t="s">
        <v>12</v>
      </c>
      <c r="B3" s="2" t="s">
        <v>38</v>
      </c>
    </row>
    <row r="4" spans="1:36" x14ac:dyDescent="0.2">
      <c r="A4" s="3" t="s">
        <v>3</v>
      </c>
      <c r="B4" s="1" t="s">
        <v>15</v>
      </c>
      <c r="C4" s="9" t="s">
        <v>16</v>
      </c>
      <c r="D4" s="9" t="s">
        <v>17</v>
      </c>
      <c r="E4" s="9" t="s">
        <v>18</v>
      </c>
      <c r="F4" s="9" t="s">
        <v>19</v>
      </c>
      <c r="G4" s="9" t="s">
        <v>20</v>
      </c>
      <c r="H4" s="9" t="s">
        <v>21</v>
      </c>
      <c r="I4" s="9" t="s">
        <v>22</v>
      </c>
      <c r="J4" s="9" t="s">
        <v>23</v>
      </c>
      <c r="K4" s="9" t="s">
        <v>24</v>
      </c>
      <c r="L4" s="9" t="s">
        <v>25</v>
      </c>
      <c r="M4" s="9" t="s">
        <v>26</v>
      </c>
      <c r="N4" s="9" t="s">
        <v>27</v>
      </c>
      <c r="O4" s="9" t="s">
        <v>28</v>
      </c>
      <c r="P4" s="9" t="s">
        <v>29</v>
      </c>
      <c r="Q4" s="9" t="s">
        <v>30</v>
      </c>
      <c r="R4" s="9" t="s">
        <v>31</v>
      </c>
      <c r="S4" s="9" t="s">
        <v>60</v>
      </c>
      <c r="T4" s="9" t="s">
        <v>61</v>
      </c>
      <c r="U4" s="9" t="s">
        <v>62</v>
      </c>
      <c r="V4" s="9" t="s">
        <v>66</v>
      </c>
      <c r="W4" s="9" t="s">
        <v>67</v>
      </c>
      <c r="X4" s="9" t="s">
        <v>83</v>
      </c>
      <c r="Y4" s="9" t="s">
        <v>82</v>
      </c>
      <c r="Z4" s="9" t="s">
        <v>99</v>
      </c>
      <c r="AA4" s="9" t="s">
        <v>102</v>
      </c>
      <c r="AB4" s="9" t="s">
        <v>104</v>
      </c>
      <c r="AC4" s="9" t="s">
        <v>105</v>
      </c>
      <c r="AD4" s="9" t="s">
        <v>106</v>
      </c>
      <c r="AE4" s="9" t="s">
        <v>108</v>
      </c>
      <c r="AF4" s="9" t="s">
        <v>127</v>
      </c>
      <c r="AG4" s="9" t="s">
        <v>128</v>
      </c>
      <c r="AH4" s="9" t="s">
        <v>132</v>
      </c>
      <c r="AI4" s="9" t="s">
        <v>32</v>
      </c>
      <c r="AJ4" s="9" t="s">
        <v>33</v>
      </c>
    </row>
    <row r="5" spans="1:36" x14ac:dyDescent="0.2">
      <c r="B5" t="s">
        <v>35</v>
      </c>
      <c r="C5" s="17">
        <v>0</v>
      </c>
      <c r="D5" s="17">
        <v>28</v>
      </c>
      <c r="E5" s="17">
        <v>92</v>
      </c>
      <c r="F5" s="17">
        <v>95</v>
      </c>
      <c r="G5" s="17">
        <v>38</v>
      </c>
      <c r="H5" s="17">
        <v>166</v>
      </c>
      <c r="I5" s="17">
        <v>162</v>
      </c>
      <c r="J5" s="17">
        <v>181</v>
      </c>
      <c r="K5" s="17">
        <v>107</v>
      </c>
      <c r="L5" s="17">
        <v>216</v>
      </c>
      <c r="M5" s="17">
        <v>247</v>
      </c>
      <c r="N5" s="17">
        <v>305</v>
      </c>
      <c r="O5" s="17">
        <v>127</v>
      </c>
      <c r="P5" s="17">
        <v>186</v>
      </c>
      <c r="Q5" s="17">
        <v>38</v>
      </c>
      <c r="R5" s="17">
        <v>260</v>
      </c>
      <c r="S5" s="17">
        <v>76</v>
      </c>
      <c r="T5" s="17">
        <v>132</v>
      </c>
      <c r="U5" s="17">
        <v>124</v>
      </c>
      <c r="V5" s="17">
        <v>118</v>
      </c>
      <c r="W5" s="17">
        <v>87</v>
      </c>
      <c r="X5" s="17">
        <v>92</v>
      </c>
      <c r="Y5" s="17">
        <v>134</v>
      </c>
      <c r="Z5" s="17">
        <v>123</v>
      </c>
      <c r="AA5" s="17">
        <v>92</v>
      </c>
      <c r="AB5" s="17">
        <v>138</v>
      </c>
      <c r="AC5" s="17">
        <v>151</v>
      </c>
      <c r="AD5" s="17">
        <v>122</v>
      </c>
      <c r="AE5" s="17">
        <v>105</v>
      </c>
      <c r="AF5" s="17">
        <v>180</v>
      </c>
      <c r="AG5" s="17">
        <v>166</v>
      </c>
      <c r="AH5" s="17">
        <v>103</v>
      </c>
      <c r="AI5" s="17">
        <f>SUM(C5:AH5)</f>
        <v>4191</v>
      </c>
      <c r="AJ5" s="10">
        <f>AI5/SUM($AI$5:$AI$7)</f>
        <v>0.90616216216216217</v>
      </c>
    </row>
    <row r="6" spans="1:36" x14ac:dyDescent="0.2">
      <c r="B6" t="s">
        <v>36</v>
      </c>
      <c r="C6">
        <v>0</v>
      </c>
      <c r="D6">
        <v>0</v>
      </c>
      <c r="E6" s="17">
        <v>7</v>
      </c>
      <c r="F6" s="17">
        <v>7</v>
      </c>
      <c r="G6" s="17">
        <v>4</v>
      </c>
      <c r="H6" s="17">
        <v>5</v>
      </c>
      <c r="I6" s="17">
        <v>11</v>
      </c>
      <c r="J6" s="17">
        <v>24</v>
      </c>
      <c r="K6" s="17">
        <v>9</v>
      </c>
      <c r="L6" s="17">
        <v>24</v>
      </c>
      <c r="M6" s="17">
        <v>25</v>
      </c>
      <c r="N6" s="17">
        <v>23</v>
      </c>
      <c r="O6" s="17">
        <v>11</v>
      </c>
      <c r="P6" s="17">
        <v>33</v>
      </c>
      <c r="Q6" s="17">
        <v>13</v>
      </c>
      <c r="R6" s="17">
        <v>30</v>
      </c>
      <c r="S6" s="17">
        <v>2</v>
      </c>
      <c r="T6" s="17">
        <v>13</v>
      </c>
      <c r="U6" s="17">
        <v>16</v>
      </c>
      <c r="V6" s="17">
        <v>15</v>
      </c>
      <c r="W6" s="17">
        <v>5</v>
      </c>
      <c r="X6" s="17">
        <v>13</v>
      </c>
      <c r="Y6" s="17">
        <v>8</v>
      </c>
      <c r="Z6" s="17">
        <v>15</v>
      </c>
      <c r="AA6" s="17">
        <v>8</v>
      </c>
      <c r="AB6" s="17">
        <v>13</v>
      </c>
      <c r="AC6" s="17">
        <v>20</v>
      </c>
      <c r="AD6" s="17">
        <v>13</v>
      </c>
      <c r="AE6" s="17">
        <v>9</v>
      </c>
      <c r="AF6" s="17">
        <v>8</v>
      </c>
      <c r="AG6" s="17">
        <v>15</v>
      </c>
      <c r="AH6" s="17">
        <v>11</v>
      </c>
      <c r="AI6" s="17">
        <f>SUM(C6:AH6)</f>
        <v>410</v>
      </c>
      <c r="AJ6" s="10">
        <f>AI6/SUM($AI$5:$AI$7)</f>
        <v>8.8648648648648645E-2</v>
      </c>
    </row>
    <row r="7" spans="1:36" x14ac:dyDescent="0.2">
      <c r="B7" t="s">
        <v>37</v>
      </c>
      <c r="C7">
        <v>0</v>
      </c>
      <c r="D7">
        <v>0</v>
      </c>
      <c r="E7">
        <v>0</v>
      </c>
      <c r="F7">
        <v>0</v>
      </c>
      <c r="G7" s="17">
        <v>1</v>
      </c>
      <c r="H7" s="17">
        <v>1</v>
      </c>
      <c r="I7" s="17">
        <v>1</v>
      </c>
      <c r="J7" s="17">
        <v>1</v>
      </c>
      <c r="K7" s="17">
        <v>2</v>
      </c>
      <c r="L7" s="17">
        <v>1</v>
      </c>
      <c r="M7" s="17">
        <v>1</v>
      </c>
      <c r="N7" s="17">
        <v>1</v>
      </c>
      <c r="O7" s="17">
        <v>1</v>
      </c>
      <c r="P7" s="17">
        <v>1</v>
      </c>
      <c r="Q7" s="17">
        <v>0</v>
      </c>
      <c r="R7" s="17">
        <v>0</v>
      </c>
      <c r="S7" s="17">
        <v>0</v>
      </c>
      <c r="T7" s="17">
        <v>0</v>
      </c>
      <c r="U7" s="17">
        <v>0</v>
      </c>
      <c r="V7" s="17">
        <v>3</v>
      </c>
      <c r="W7" s="17">
        <v>1</v>
      </c>
      <c r="X7" s="17">
        <v>2</v>
      </c>
      <c r="Y7" s="17">
        <v>1</v>
      </c>
      <c r="Z7" s="17">
        <v>2</v>
      </c>
      <c r="AA7" s="17">
        <v>0</v>
      </c>
      <c r="AB7" s="17">
        <v>0</v>
      </c>
      <c r="AC7" s="17">
        <v>1</v>
      </c>
      <c r="AD7" s="17">
        <v>1</v>
      </c>
      <c r="AE7" s="17">
        <v>0</v>
      </c>
      <c r="AF7" s="17">
        <v>2</v>
      </c>
      <c r="AG7" s="17">
        <v>0</v>
      </c>
      <c r="AH7" s="17">
        <v>0</v>
      </c>
      <c r="AI7" s="17">
        <f>SUM(C7:AH7)</f>
        <v>24</v>
      </c>
      <c r="AJ7" s="10">
        <f>AI7/SUM($AI$5:$AI$7)</f>
        <v>5.1891891891891889E-3</v>
      </c>
    </row>
  </sheetData>
  <phoneticPr fontId="7" type="noConversion"/>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82916-83AB-4A0C-8D11-B69D58FD083C}">
  <dimension ref="A1:AJ8"/>
  <sheetViews>
    <sheetView workbookViewId="0"/>
  </sheetViews>
  <sheetFormatPr defaultRowHeight="12.75" x14ac:dyDescent="0.2"/>
  <cols>
    <col min="1" max="1" width="19.28515625" customWidth="1"/>
    <col min="2" max="2" width="68.140625" customWidth="1"/>
    <col min="3" max="35" width="11.5703125" customWidth="1"/>
    <col min="36" max="36" width="13.140625" customWidth="1"/>
    <col min="37" max="37" width="13.5703125" bestFit="1" customWidth="1"/>
  </cols>
  <sheetData>
    <row r="1" spans="1:36" ht="25.5" x14ac:dyDescent="0.2">
      <c r="A1" s="3" t="s">
        <v>1</v>
      </c>
      <c r="B1" s="2" t="s">
        <v>71</v>
      </c>
    </row>
    <row r="2" spans="1:36" ht="75" customHeight="1" x14ac:dyDescent="0.2">
      <c r="A2" s="3" t="s">
        <v>2</v>
      </c>
      <c r="B2" s="2" t="s">
        <v>68</v>
      </c>
      <c r="C2" s="2"/>
    </row>
    <row r="3" spans="1:36" ht="63.75" customHeight="1" x14ac:dyDescent="0.2">
      <c r="A3" s="3" t="s">
        <v>12</v>
      </c>
      <c r="B3" s="2" t="s">
        <v>13</v>
      </c>
      <c r="C3" s="2"/>
    </row>
    <row r="4" spans="1:36" x14ac:dyDescent="0.2">
      <c r="A4" s="3" t="s">
        <v>3</v>
      </c>
      <c r="B4" s="1" t="s">
        <v>15</v>
      </c>
      <c r="C4" s="9" t="s">
        <v>16</v>
      </c>
      <c r="D4" s="9" t="s">
        <v>17</v>
      </c>
      <c r="E4" s="9" t="s">
        <v>18</v>
      </c>
      <c r="F4" s="9" t="s">
        <v>19</v>
      </c>
      <c r="G4" s="9" t="s">
        <v>20</v>
      </c>
      <c r="H4" s="9" t="s">
        <v>21</v>
      </c>
      <c r="I4" s="9" t="s">
        <v>22</v>
      </c>
      <c r="J4" s="9" t="s">
        <v>23</v>
      </c>
      <c r="K4" s="9" t="s">
        <v>24</v>
      </c>
      <c r="L4" s="9" t="s">
        <v>25</v>
      </c>
      <c r="M4" s="9" t="s">
        <v>26</v>
      </c>
      <c r="N4" s="9" t="s">
        <v>27</v>
      </c>
      <c r="O4" s="9" t="s">
        <v>28</v>
      </c>
      <c r="P4" s="9" t="s">
        <v>29</v>
      </c>
      <c r="Q4" s="9" t="s">
        <v>30</v>
      </c>
      <c r="R4" s="9" t="s">
        <v>31</v>
      </c>
      <c r="S4" s="9" t="s">
        <v>60</v>
      </c>
      <c r="T4" s="9" t="s">
        <v>61</v>
      </c>
      <c r="U4" s="9" t="s">
        <v>62</v>
      </c>
      <c r="V4" s="9" t="s">
        <v>66</v>
      </c>
      <c r="W4" s="9" t="s">
        <v>67</v>
      </c>
      <c r="X4" s="9" t="s">
        <v>83</v>
      </c>
      <c r="Y4" s="9" t="s">
        <v>82</v>
      </c>
      <c r="Z4" s="9" t="s">
        <v>99</v>
      </c>
      <c r="AA4" s="9" t="s">
        <v>103</v>
      </c>
      <c r="AB4" s="9" t="s">
        <v>104</v>
      </c>
      <c r="AC4" s="9" t="s">
        <v>105</v>
      </c>
      <c r="AD4" s="9" t="s">
        <v>106</v>
      </c>
      <c r="AE4" s="9" t="s">
        <v>108</v>
      </c>
      <c r="AF4" s="9" t="s">
        <v>127</v>
      </c>
      <c r="AG4" s="9" t="s">
        <v>128</v>
      </c>
      <c r="AH4" s="9" t="s">
        <v>132</v>
      </c>
      <c r="AI4" s="9" t="s">
        <v>32</v>
      </c>
      <c r="AJ4" s="9" t="s">
        <v>33</v>
      </c>
    </row>
    <row r="5" spans="1:36" x14ac:dyDescent="0.2">
      <c r="B5" t="s">
        <v>35</v>
      </c>
      <c r="C5" s="17">
        <v>0</v>
      </c>
      <c r="D5" s="17">
        <v>0</v>
      </c>
      <c r="E5" s="17">
        <v>0</v>
      </c>
      <c r="F5" s="17">
        <v>0</v>
      </c>
      <c r="G5" s="17">
        <v>0</v>
      </c>
      <c r="H5" s="17">
        <v>0</v>
      </c>
      <c r="I5" s="17">
        <v>0</v>
      </c>
      <c r="J5" s="17">
        <v>0</v>
      </c>
      <c r="K5" s="17">
        <v>5</v>
      </c>
      <c r="L5" s="17">
        <v>22</v>
      </c>
      <c r="M5" s="17">
        <v>57</v>
      </c>
      <c r="N5" s="17">
        <v>87</v>
      </c>
      <c r="O5" s="17">
        <v>31</v>
      </c>
      <c r="P5" s="17">
        <v>52</v>
      </c>
      <c r="Q5" s="17">
        <v>2</v>
      </c>
      <c r="R5" s="17">
        <v>33</v>
      </c>
      <c r="S5" s="17">
        <v>9</v>
      </c>
      <c r="T5" s="17">
        <v>40</v>
      </c>
      <c r="U5" s="17">
        <v>81</v>
      </c>
      <c r="V5" s="17">
        <v>86</v>
      </c>
      <c r="W5" s="17">
        <v>60</v>
      </c>
      <c r="X5" s="17">
        <v>100</v>
      </c>
      <c r="Y5" s="17">
        <v>107</v>
      </c>
      <c r="Z5" s="17">
        <v>111</v>
      </c>
      <c r="AA5" s="17">
        <v>69</v>
      </c>
      <c r="AB5" s="17">
        <v>129</v>
      </c>
      <c r="AC5" s="17">
        <v>159</v>
      </c>
      <c r="AD5" s="17">
        <v>143</v>
      </c>
      <c r="AE5" s="17">
        <v>86</v>
      </c>
      <c r="AF5" s="17">
        <v>159</v>
      </c>
      <c r="AG5" s="17">
        <v>162</v>
      </c>
      <c r="AH5" s="17">
        <v>109</v>
      </c>
      <c r="AI5" s="17">
        <f>SUM(C5:AH5)</f>
        <v>1899</v>
      </c>
      <c r="AJ5" s="10">
        <f>AI5/SUM($AI$5:$AI$7)</f>
        <v>0.76449275362318836</v>
      </c>
    </row>
    <row r="6" spans="1:36" x14ac:dyDescent="0.2">
      <c r="B6" t="s">
        <v>36</v>
      </c>
      <c r="C6" s="17">
        <v>0</v>
      </c>
      <c r="D6" s="17">
        <v>0</v>
      </c>
      <c r="E6" s="17">
        <v>0</v>
      </c>
      <c r="F6" s="17">
        <v>0</v>
      </c>
      <c r="G6" s="17">
        <v>0</v>
      </c>
      <c r="H6" s="17">
        <v>0</v>
      </c>
      <c r="I6" s="17">
        <v>0</v>
      </c>
      <c r="J6" s="17">
        <v>1</v>
      </c>
      <c r="K6" s="17">
        <v>6</v>
      </c>
      <c r="L6" s="17">
        <v>3</v>
      </c>
      <c r="M6" s="17">
        <v>9</v>
      </c>
      <c r="N6" s="17">
        <v>18</v>
      </c>
      <c r="O6" s="17">
        <v>7</v>
      </c>
      <c r="P6" s="17">
        <v>17</v>
      </c>
      <c r="Q6" s="17">
        <v>0</v>
      </c>
      <c r="R6" s="17">
        <v>7</v>
      </c>
      <c r="S6" s="17">
        <v>6</v>
      </c>
      <c r="T6" s="17">
        <v>12</v>
      </c>
      <c r="U6" s="17">
        <v>32</v>
      </c>
      <c r="V6" s="17">
        <v>40</v>
      </c>
      <c r="W6" s="17">
        <v>15</v>
      </c>
      <c r="X6" s="17">
        <v>24</v>
      </c>
      <c r="Y6" s="17">
        <v>29</v>
      </c>
      <c r="Z6" s="17">
        <v>30</v>
      </c>
      <c r="AA6" s="17">
        <v>15</v>
      </c>
      <c r="AB6" s="17">
        <v>27</v>
      </c>
      <c r="AC6" s="17">
        <v>44</v>
      </c>
      <c r="AD6" s="17">
        <v>31</v>
      </c>
      <c r="AE6" s="17">
        <v>24</v>
      </c>
      <c r="AF6" s="17">
        <v>38</v>
      </c>
      <c r="AG6" s="17">
        <v>55</v>
      </c>
      <c r="AH6" s="17">
        <v>25</v>
      </c>
      <c r="AI6" s="17">
        <f t="shared" ref="AI6:AI7" si="0">SUM(C6:AH6)</f>
        <v>515</v>
      </c>
      <c r="AJ6" s="10">
        <f>AI6/SUM($AI$5:$AI$7)</f>
        <v>0.20732689210950081</v>
      </c>
    </row>
    <row r="7" spans="1:36" x14ac:dyDescent="0.2">
      <c r="B7" t="s">
        <v>37</v>
      </c>
      <c r="C7" s="17">
        <v>0</v>
      </c>
      <c r="D7" s="17">
        <v>0</v>
      </c>
      <c r="E7" s="17">
        <v>0</v>
      </c>
      <c r="F7" s="17">
        <v>0</v>
      </c>
      <c r="G7" s="17">
        <v>0</v>
      </c>
      <c r="H7" s="17">
        <v>0</v>
      </c>
      <c r="I7" s="17">
        <v>0</v>
      </c>
      <c r="J7" s="17">
        <v>0</v>
      </c>
      <c r="K7" s="17">
        <v>1</v>
      </c>
      <c r="L7" s="17">
        <v>5</v>
      </c>
      <c r="M7" s="17">
        <v>4</v>
      </c>
      <c r="N7" s="17">
        <v>3</v>
      </c>
      <c r="O7" s="17">
        <v>0</v>
      </c>
      <c r="P7" s="17">
        <v>3</v>
      </c>
      <c r="Q7" s="17">
        <v>0</v>
      </c>
      <c r="R7" s="17">
        <v>0</v>
      </c>
      <c r="S7" s="17">
        <v>1</v>
      </c>
      <c r="T7" s="17">
        <v>5</v>
      </c>
      <c r="U7" s="17">
        <v>4</v>
      </c>
      <c r="V7" s="17">
        <v>3</v>
      </c>
      <c r="W7" s="17">
        <v>6</v>
      </c>
      <c r="X7" s="17">
        <v>2</v>
      </c>
      <c r="Y7" s="17">
        <v>7</v>
      </c>
      <c r="Z7" s="17">
        <v>1</v>
      </c>
      <c r="AA7" s="17">
        <v>3</v>
      </c>
      <c r="AB7" s="17">
        <v>8</v>
      </c>
      <c r="AC7" s="17">
        <v>3</v>
      </c>
      <c r="AD7" s="17">
        <v>3</v>
      </c>
      <c r="AE7" s="17">
        <v>5</v>
      </c>
      <c r="AF7" s="17">
        <v>2</v>
      </c>
      <c r="AG7" s="17">
        <v>1</v>
      </c>
      <c r="AH7" s="17">
        <v>0</v>
      </c>
      <c r="AI7" s="17">
        <f t="shared" si="0"/>
        <v>70</v>
      </c>
      <c r="AJ7" s="10">
        <f>AI7/SUM($AI$5:$AI$7)</f>
        <v>2.8180354267310789E-2</v>
      </c>
    </row>
    <row r="8" spans="1:36" x14ac:dyDescent="0.2">
      <c r="AB8" s="17"/>
      <c r="AC8" s="17"/>
      <c r="AD8" s="17"/>
      <c r="AE8" s="17"/>
      <c r="AF8" s="17"/>
      <c r="AG8" s="17"/>
      <c r="AH8" s="17"/>
    </row>
  </sheetData>
  <phoneticPr fontId="7" type="noConversion"/>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A6EC5-561A-43BB-B3BA-66B855B1A395}">
  <dimension ref="A1:AK10"/>
  <sheetViews>
    <sheetView workbookViewId="0"/>
  </sheetViews>
  <sheetFormatPr defaultRowHeight="12.75" x14ac:dyDescent="0.2"/>
  <cols>
    <col min="1" max="1" width="19.28515625" customWidth="1"/>
    <col min="2" max="2" width="68.140625" customWidth="1"/>
    <col min="3" max="3" width="16.85546875" bestFit="1" customWidth="1"/>
    <col min="4" max="27" width="10" bestFit="1" customWidth="1"/>
    <col min="28" max="36" width="10" customWidth="1"/>
    <col min="37" max="37" width="13.5703125" bestFit="1" customWidth="1"/>
  </cols>
  <sheetData>
    <row r="1" spans="1:37" x14ac:dyDescent="0.2">
      <c r="A1" s="3" t="s">
        <v>1</v>
      </c>
      <c r="B1" t="s">
        <v>81</v>
      </c>
    </row>
    <row r="2" spans="1:37" ht="75" customHeight="1" x14ac:dyDescent="0.2">
      <c r="A2" s="3" t="s">
        <v>2</v>
      </c>
      <c r="B2" s="2" t="s">
        <v>72</v>
      </c>
      <c r="C2" s="2"/>
    </row>
    <row r="3" spans="1:37" ht="63.75" customHeight="1" x14ac:dyDescent="0.2">
      <c r="A3" s="3" t="s">
        <v>12</v>
      </c>
      <c r="B3" s="2" t="s">
        <v>13</v>
      </c>
      <c r="C3" s="2"/>
    </row>
    <row r="4" spans="1:37" x14ac:dyDescent="0.2">
      <c r="A4" s="3" t="s">
        <v>3</v>
      </c>
      <c r="B4" s="1" t="s">
        <v>14</v>
      </c>
      <c r="C4" s="1" t="s">
        <v>15</v>
      </c>
      <c r="D4" s="9" t="s">
        <v>16</v>
      </c>
      <c r="E4" s="9" t="s">
        <v>17</v>
      </c>
      <c r="F4" s="9" t="s">
        <v>18</v>
      </c>
      <c r="G4" s="9" t="s">
        <v>19</v>
      </c>
      <c r="H4" s="9" t="s">
        <v>20</v>
      </c>
      <c r="I4" s="9" t="s">
        <v>21</v>
      </c>
      <c r="J4" s="9" t="s">
        <v>22</v>
      </c>
      <c r="K4" s="9" t="s">
        <v>23</v>
      </c>
      <c r="L4" s="9" t="s">
        <v>24</v>
      </c>
      <c r="M4" s="9" t="s">
        <v>25</v>
      </c>
      <c r="N4" s="9" t="s">
        <v>26</v>
      </c>
      <c r="O4" s="9" t="s">
        <v>27</v>
      </c>
      <c r="P4" s="9" t="s">
        <v>28</v>
      </c>
      <c r="Q4" s="9" t="s">
        <v>29</v>
      </c>
      <c r="R4" s="9" t="s">
        <v>30</v>
      </c>
      <c r="S4" s="9" t="s">
        <v>31</v>
      </c>
      <c r="T4" s="9" t="s">
        <v>60</v>
      </c>
      <c r="U4" s="9" t="s">
        <v>61</v>
      </c>
      <c r="V4" s="9" t="s">
        <v>62</v>
      </c>
      <c r="W4" s="9" t="s">
        <v>66</v>
      </c>
      <c r="X4" s="9" t="s">
        <v>67</v>
      </c>
      <c r="Y4" s="9" t="s">
        <v>83</v>
      </c>
      <c r="Z4" s="9" t="s">
        <v>82</v>
      </c>
      <c r="AA4" s="9" t="s">
        <v>99</v>
      </c>
      <c r="AB4" s="9" t="s">
        <v>102</v>
      </c>
      <c r="AC4" s="9" t="s">
        <v>104</v>
      </c>
      <c r="AD4" s="9" t="s">
        <v>105</v>
      </c>
      <c r="AE4" s="9" t="s">
        <v>106</v>
      </c>
      <c r="AF4" s="9" t="s">
        <v>108</v>
      </c>
      <c r="AG4" s="9" t="s">
        <v>127</v>
      </c>
      <c r="AH4" s="9" t="s">
        <v>128</v>
      </c>
      <c r="AI4" s="9" t="s">
        <v>132</v>
      </c>
      <c r="AJ4" s="9" t="s">
        <v>32</v>
      </c>
      <c r="AK4" s="9" t="s">
        <v>33</v>
      </c>
    </row>
    <row r="5" spans="1:37" x14ac:dyDescent="0.2">
      <c r="B5" t="s">
        <v>34</v>
      </c>
      <c r="C5" t="s">
        <v>35</v>
      </c>
      <c r="D5">
        <v>0</v>
      </c>
      <c r="E5" s="17">
        <v>0</v>
      </c>
      <c r="F5" s="17">
        <v>0</v>
      </c>
      <c r="G5" s="17">
        <v>0</v>
      </c>
      <c r="H5" s="17">
        <v>0</v>
      </c>
      <c r="I5" s="17">
        <v>0</v>
      </c>
      <c r="J5" s="17">
        <v>0</v>
      </c>
      <c r="K5" s="17">
        <v>0</v>
      </c>
      <c r="L5" s="17">
        <v>0</v>
      </c>
      <c r="M5" s="17">
        <v>5</v>
      </c>
      <c r="N5" s="17">
        <v>6</v>
      </c>
      <c r="O5" s="17">
        <v>0</v>
      </c>
      <c r="P5" s="17">
        <v>1</v>
      </c>
      <c r="Q5" s="17">
        <v>4</v>
      </c>
      <c r="R5" s="17">
        <v>0</v>
      </c>
      <c r="S5" s="17">
        <v>0</v>
      </c>
      <c r="T5" s="17">
        <v>0</v>
      </c>
      <c r="U5" s="17">
        <v>0</v>
      </c>
      <c r="V5" s="17">
        <v>0</v>
      </c>
      <c r="W5" s="17">
        <v>0</v>
      </c>
      <c r="X5" s="17">
        <v>0</v>
      </c>
      <c r="Y5" s="17">
        <v>0</v>
      </c>
      <c r="Z5" s="17">
        <v>2</v>
      </c>
      <c r="AA5" s="17">
        <v>2</v>
      </c>
      <c r="AB5" s="17">
        <v>0</v>
      </c>
      <c r="AC5" s="17">
        <v>12</v>
      </c>
      <c r="AD5" s="17">
        <v>0</v>
      </c>
      <c r="AE5" s="17">
        <v>0</v>
      </c>
      <c r="AF5" s="17">
        <v>2</v>
      </c>
      <c r="AG5" s="17">
        <v>3</v>
      </c>
      <c r="AH5" s="17">
        <v>0</v>
      </c>
      <c r="AI5" s="17">
        <v>0</v>
      </c>
      <c r="AJ5">
        <f>SUM(D5:AI5)</f>
        <v>37</v>
      </c>
      <c r="AK5" s="10">
        <f>AJ5/SUM($AJ$5:$AJ$10)</f>
        <v>0.41111111111111109</v>
      </c>
    </row>
    <row r="6" spans="1:37" x14ac:dyDescent="0.2">
      <c r="B6" t="s">
        <v>34</v>
      </c>
      <c r="C6" t="s">
        <v>36</v>
      </c>
      <c r="D6">
        <v>0</v>
      </c>
      <c r="E6" s="17">
        <v>0</v>
      </c>
      <c r="F6" s="17">
        <v>0</v>
      </c>
      <c r="G6" s="17">
        <v>0</v>
      </c>
      <c r="H6" s="17">
        <v>0</v>
      </c>
      <c r="I6" s="17">
        <v>0</v>
      </c>
      <c r="J6" s="17">
        <v>0</v>
      </c>
      <c r="K6" s="17">
        <v>0</v>
      </c>
      <c r="L6" s="17">
        <v>0</v>
      </c>
      <c r="M6" s="17">
        <v>1</v>
      </c>
      <c r="N6" s="17">
        <v>1</v>
      </c>
      <c r="O6" s="17">
        <v>0</v>
      </c>
      <c r="P6" s="17">
        <v>5</v>
      </c>
      <c r="Q6" s="17">
        <v>0</v>
      </c>
      <c r="R6" s="17">
        <v>0</v>
      </c>
      <c r="S6" s="17">
        <v>0</v>
      </c>
      <c r="T6">
        <v>1</v>
      </c>
      <c r="U6" s="17">
        <v>0</v>
      </c>
      <c r="V6" s="17">
        <v>1</v>
      </c>
      <c r="W6" s="17">
        <v>0</v>
      </c>
      <c r="X6" s="17">
        <v>0</v>
      </c>
      <c r="Y6" s="17">
        <v>0</v>
      </c>
      <c r="Z6" s="17">
        <v>0</v>
      </c>
      <c r="AA6" s="17">
        <v>2</v>
      </c>
      <c r="AB6" s="17">
        <v>0</v>
      </c>
      <c r="AC6" s="17">
        <v>2</v>
      </c>
      <c r="AD6" s="17">
        <v>1</v>
      </c>
      <c r="AE6" s="17">
        <v>0</v>
      </c>
      <c r="AF6" s="17">
        <v>1</v>
      </c>
      <c r="AG6" s="17">
        <v>0</v>
      </c>
      <c r="AH6" s="17">
        <v>1</v>
      </c>
      <c r="AI6" s="17">
        <v>0</v>
      </c>
      <c r="AJ6">
        <f t="shared" ref="AJ6:AJ10" si="0">SUM(D6:AI6)</f>
        <v>16</v>
      </c>
      <c r="AK6" s="10">
        <f t="shared" ref="AK6:AK10" si="1">AJ6/SUM($AJ$5:$AJ$10)</f>
        <v>0.17777777777777778</v>
      </c>
    </row>
    <row r="7" spans="1:37" x14ac:dyDescent="0.2">
      <c r="B7" t="s">
        <v>34</v>
      </c>
      <c r="C7" t="s">
        <v>37</v>
      </c>
      <c r="D7">
        <v>0</v>
      </c>
      <c r="E7">
        <v>0</v>
      </c>
      <c r="F7">
        <v>0</v>
      </c>
      <c r="G7">
        <v>0</v>
      </c>
      <c r="H7">
        <v>0</v>
      </c>
      <c r="I7">
        <v>0</v>
      </c>
      <c r="J7">
        <v>0</v>
      </c>
      <c r="K7">
        <v>0</v>
      </c>
      <c r="L7">
        <v>0</v>
      </c>
      <c r="M7" s="17">
        <v>0</v>
      </c>
      <c r="N7">
        <v>0</v>
      </c>
      <c r="O7">
        <v>0</v>
      </c>
      <c r="P7">
        <v>0</v>
      </c>
      <c r="Q7">
        <v>0</v>
      </c>
      <c r="R7">
        <v>0</v>
      </c>
      <c r="S7">
        <v>0</v>
      </c>
      <c r="T7">
        <v>0</v>
      </c>
      <c r="U7">
        <v>0</v>
      </c>
      <c r="V7" s="17">
        <v>0</v>
      </c>
      <c r="W7" s="17">
        <v>0</v>
      </c>
      <c r="X7" s="17">
        <v>0</v>
      </c>
      <c r="Y7" s="17">
        <v>0</v>
      </c>
      <c r="Z7" s="17">
        <v>0</v>
      </c>
      <c r="AA7" s="17">
        <v>0</v>
      </c>
      <c r="AB7" s="17">
        <v>0</v>
      </c>
      <c r="AC7" s="17">
        <v>0</v>
      </c>
      <c r="AD7" s="17">
        <v>0</v>
      </c>
      <c r="AE7" s="17">
        <v>0</v>
      </c>
      <c r="AF7" s="17">
        <v>1</v>
      </c>
      <c r="AG7" s="17">
        <v>0</v>
      </c>
      <c r="AH7" s="17">
        <v>0</v>
      </c>
      <c r="AI7" s="17">
        <v>0</v>
      </c>
      <c r="AJ7">
        <f t="shared" si="0"/>
        <v>1</v>
      </c>
      <c r="AK7" s="10">
        <f t="shared" si="1"/>
        <v>1.1111111111111112E-2</v>
      </c>
    </row>
    <row r="8" spans="1:37" x14ac:dyDescent="0.2">
      <c r="B8" t="s">
        <v>73</v>
      </c>
      <c r="C8" t="s">
        <v>35</v>
      </c>
      <c r="D8">
        <v>0</v>
      </c>
      <c r="E8" s="17">
        <v>0</v>
      </c>
      <c r="F8" s="17">
        <v>0</v>
      </c>
      <c r="G8" s="17">
        <v>0</v>
      </c>
      <c r="H8" s="17">
        <v>0</v>
      </c>
      <c r="I8" s="17">
        <v>0</v>
      </c>
      <c r="J8">
        <v>2</v>
      </c>
      <c r="K8">
        <v>2</v>
      </c>
      <c r="L8">
        <v>2</v>
      </c>
      <c r="M8" s="17">
        <v>0</v>
      </c>
      <c r="N8">
        <v>12</v>
      </c>
      <c r="O8">
        <v>4</v>
      </c>
      <c r="P8">
        <v>1</v>
      </c>
      <c r="Q8">
        <v>1</v>
      </c>
      <c r="R8" s="17">
        <v>0</v>
      </c>
      <c r="S8" s="17">
        <v>0</v>
      </c>
      <c r="T8" s="17">
        <v>0</v>
      </c>
      <c r="U8" s="17">
        <v>0</v>
      </c>
      <c r="V8" s="17">
        <v>0</v>
      </c>
      <c r="W8" s="17">
        <v>0</v>
      </c>
      <c r="X8" s="17">
        <v>0</v>
      </c>
      <c r="Y8" s="17">
        <v>0</v>
      </c>
      <c r="Z8" s="17">
        <v>0</v>
      </c>
      <c r="AA8" s="17">
        <v>2</v>
      </c>
      <c r="AB8" s="17">
        <v>0</v>
      </c>
      <c r="AC8" s="17">
        <v>3</v>
      </c>
      <c r="AD8" s="17">
        <v>0</v>
      </c>
      <c r="AE8" s="17">
        <v>1</v>
      </c>
      <c r="AF8" s="17">
        <v>0</v>
      </c>
      <c r="AG8" s="17">
        <v>1</v>
      </c>
      <c r="AH8" s="17">
        <v>0</v>
      </c>
      <c r="AI8" s="17">
        <v>0</v>
      </c>
      <c r="AJ8">
        <f>SUM(D8:AI8)</f>
        <v>31</v>
      </c>
      <c r="AK8" s="10">
        <f t="shared" si="1"/>
        <v>0.34444444444444444</v>
      </c>
    </row>
    <row r="9" spans="1:37" x14ac:dyDescent="0.2">
      <c r="B9" t="s">
        <v>73</v>
      </c>
      <c r="C9" t="s">
        <v>36</v>
      </c>
      <c r="D9">
        <v>0</v>
      </c>
      <c r="E9" s="17">
        <v>0</v>
      </c>
      <c r="F9" s="17">
        <v>0</v>
      </c>
      <c r="G9" s="17">
        <v>0</v>
      </c>
      <c r="H9" s="17">
        <v>0</v>
      </c>
      <c r="I9" s="17">
        <v>0</v>
      </c>
      <c r="J9" s="17">
        <v>0</v>
      </c>
      <c r="K9" s="17">
        <v>0</v>
      </c>
      <c r="L9" s="17">
        <v>0</v>
      </c>
      <c r="M9">
        <v>1</v>
      </c>
      <c r="N9">
        <v>4</v>
      </c>
      <c r="O9" s="17">
        <v>0</v>
      </c>
      <c r="P9" s="17">
        <v>0</v>
      </c>
      <c r="Q9" s="17">
        <v>0</v>
      </c>
      <c r="R9" s="17">
        <v>0</v>
      </c>
      <c r="S9" s="17">
        <v>0</v>
      </c>
      <c r="T9" s="17">
        <v>0</v>
      </c>
      <c r="U9" s="17">
        <v>0</v>
      </c>
      <c r="V9" s="17">
        <v>0</v>
      </c>
      <c r="W9" s="17">
        <v>0</v>
      </c>
      <c r="X9" s="17">
        <v>0</v>
      </c>
      <c r="Y9" s="17">
        <v>0</v>
      </c>
      <c r="Z9" s="17">
        <v>0</v>
      </c>
      <c r="AA9" s="17">
        <v>0</v>
      </c>
      <c r="AB9" s="17">
        <v>0</v>
      </c>
      <c r="AC9" s="17">
        <v>0</v>
      </c>
      <c r="AD9" s="17">
        <v>0</v>
      </c>
      <c r="AE9" s="17">
        <v>0</v>
      </c>
      <c r="AF9" s="17">
        <v>0</v>
      </c>
      <c r="AG9" s="17">
        <v>0</v>
      </c>
      <c r="AH9" s="17">
        <v>0</v>
      </c>
      <c r="AI9" s="17">
        <v>0</v>
      </c>
      <c r="AJ9">
        <f t="shared" si="0"/>
        <v>5</v>
      </c>
      <c r="AK9" s="10">
        <f t="shared" si="1"/>
        <v>5.5555555555555552E-2</v>
      </c>
    </row>
    <row r="10" spans="1:37" x14ac:dyDescent="0.2">
      <c r="B10" t="s">
        <v>73</v>
      </c>
      <c r="C10" t="s">
        <v>37</v>
      </c>
      <c r="D10">
        <v>0</v>
      </c>
      <c r="E10" s="17">
        <v>0</v>
      </c>
      <c r="F10" s="17">
        <v>0</v>
      </c>
      <c r="G10" s="17">
        <v>0</v>
      </c>
      <c r="H10" s="17">
        <v>0</v>
      </c>
      <c r="I10" s="17">
        <v>0</v>
      </c>
      <c r="J10" s="17">
        <v>0</v>
      </c>
      <c r="K10" s="17">
        <v>0</v>
      </c>
      <c r="L10" s="17">
        <v>0</v>
      </c>
      <c r="M10" s="17">
        <v>0</v>
      </c>
      <c r="N10" s="17">
        <v>0</v>
      </c>
      <c r="O10" s="17">
        <v>0</v>
      </c>
      <c r="P10" s="17">
        <v>0</v>
      </c>
      <c r="Q10" s="17">
        <v>0</v>
      </c>
      <c r="R10">
        <v>0</v>
      </c>
      <c r="S10">
        <v>0</v>
      </c>
      <c r="T10" s="17">
        <v>0</v>
      </c>
      <c r="U10" s="17">
        <v>0</v>
      </c>
      <c r="V10" s="17">
        <v>0</v>
      </c>
      <c r="W10" s="17">
        <v>0</v>
      </c>
      <c r="X10" s="17">
        <v>0</v>
      </c>
      <c r="Y10" s="17">
        <v>0</v>
      </c>
      <c r="Z10" s="17">
        <v>0</v>
      </c>
      <c r="AA10" s="17">
        <v>0</v>
      </c>
      <c r="AB10" s="17">
        <v>0</v>
      </c>
      <c r="AC10" s="17">
        <v>0</v>
      </c>
      <c r="AD10" s="17">
        <v>0</v>
      </c>
      <c r="AE10" s="17">
        <v>0</v>
      </c>
      <c r="AF10" s="17">
        <v>0</v>
      </c>
      <c r="AG10" s="17">
        <v>0</v>
      </c>
      <c r="AH10" s="17">
        <v>0</v>
      </c>
      <c r="AI10" s="17">
        <v>0</v>
      </c>
      <c r="AJ10">
        <f t="shared" si="0"/>
        <v>0</v>
      </c>
      <c r="AK10" s="10">
        <f t="shared" si="1"/>
        <v>0</v>
      </c>
    </row>
  </sheetData>
  <phoneticPr fontId="7" type="noConversion"/>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A34F0-C64C-4255-BF69-D72945979EFF}">
  <dimension ref="A1:AJ7"/>
  <sheetViews>
    <sheetView workbookViewId="0"/>
  </sheetViews>
  <sheetFormatPr defaultRowHeight="12.75" x14ac:dyDescent="0.2"/>
  <cols>
    <col min="1" max="1" width="19.28515625" customWidth="1"/>
    <col min="2" max="2" width="68.140625" customWidth="1"/>
    <col min="3" max="15" width="10" bestFit="1" customWidth="1"/>
    <col min="16" max="34" width="10" customWidth="1"/>
    <col min="36" max="36" width="13.5703125" bestFit="1" customWidth="1"/>
  </cols>
  <sheetData>
    <row r="1" spans="1:36" x14ac:dyDescent="0.2">
      <c r="A1" s="3" t="s">
        <v>1</v>
      </c>
      <c r="B1" t="s">
        <v>80</v>
      </c>
    </row>
    <row r="2" spans="1:36" ht="75" customHeight="1" x14ac:dyDescent="0.2">
      <c r="A2" s="3" t="s">
        <v>2</v>
      </c>
      <c r="B2" s="2" t="s">
        <v>75</v>
      </c>
    </row>
    <row r="3" spans="1:36" ht="63.75" customHeight="1" x14ac:dyDescent="0.2">
      <c r="A3" s="3" t="s">
        <v>12</v>
      </c>
      <c r="B3" s="2" t="s">
        <v>76</v>
      </c>
    </row>
    <row r="4" spans="1:36" x14ac:dyDescent="0.2">
      <c r="A4" s="3" t="s">
        <v>3</v>
      </c>
      <c r="B4" s="1" t="s">
        <v>15</v>
      </c>
      <c r="C4" s="9" t="s">
        <v>16</v>
      </c>
      <c r="D4" s="9" t="s">
        <v>17</v>
      </c>
      <c r="E4" s="9" t="s">
        <v>18</v>
      </c>
      <c r="F4" s="9" t="s">
        <v>19</v>
      </c>
      <c r="G4" s="9" t="s">
        <v>20</v>
      </c>
      <c r="H4" s="9" t="s">
        <v>21</v>
      </c>
      <c r="I4" s="9" t="s">
        <v>22</v>
      </c>
      <c r="J4" s="9" t="s">
        <v>23</v>
      </c>
      <c r="K4" s="9" t="s">
        <v>24</v>
      </c>
      <c r="L4" s="9" t="s">
        <v>25</v>
      </c>
      <c r="M4" s="9" t="s">
        <v>26</v>
      </c>
      <c r="N4" s="9" t="s">
        <v>27</v>
      </c>
      <c r="O4" s="9" t="s">
        <v>28</v>
      </c>
      <c r="P4" s="9" t="s">
        <v>29</v>
      </c>
      <c r="Q4" s="9" t="s">
        <v>30</v>
      </c>
      <c r="R4" s="9" t="s">
        <v>31</v>
      </c>
      <c r="S4" s="9" t="s">
        <v>77</v>
      </c>
      <c r="T4" s="9" t="s">
        <v>61</v>
      </c>
      <c r="U4" s="9" t="s">
        <v>62</v>
      </c>
      <c r="V4" s="9" t="s">
        <v>66</v>
      </c>
      <c r="W4" s="9" t="s">
        <v>67</v>
      </c>
      <c r="X4" s="9" t="s">
        <v>83</v>
      </c>
      <c r="Y4" s="9" t="s">
        <v>82</v>
      </c>
      <c r="Z4" s="9" t="s">
        <v>99</v>
      </c>
      <c r="AA4" s="9" t="s">
        <v>102</v>
      </c>
      <c r="AB4" s="1" t="s">
        <v>104</v>
      </c>
      <c r="AC4" s="1" t="s">
        <v>105</v>
      </c>
      <c r="AD4" s="1" t="s">
        <v>106</v>
      </c>
      <c r="AE4" s="1" t="s">
        <v>108</v>
      </c>
      <c r="AF4" s="1" t="s">
        <v>127</v>
      </c>
      <c r="AG4" s="1" t="s">
        <v>128</v>
      </c>
      <c r="AH4" s="1" t="s">
        <v>132</v>
      </c>
      <c r="AI4" s="9" t="s">
        <v>32</v>
      </c>
      <c r="AJ4" s="9" t="s">
        <v>33</v>
      </c>
    </row>
    <row r="5" spans="1:36" x14ac:dyDescent="0.2">
      <c r="B5" t="s">
        <v>35</v>
      </c>
      <c r="C5">
        <v>0</v>
      </c>
      <c r="D5">
        <v>0</v>
      </c>
      <c r="E5">
        <v>0</v>
      </c>
      <c r="F5">
        <v>0</v>
      </c>
      <c r="G5">
        <v>0</v>
      </c>
      <c r="H5">
        <v>0</v>
      </c>
      <c r="I5">
        <v>0</v>
      </c>
      <c r="J5">
        <v>0</v>
      </c>
      <c r="K5" s="17">
        <v>1</v>
      </c>
      <c r="L5">
        <v>0</v>
      </c>
      <c r="M5" s="17">
        <v>2</v>
      </c>
      <c r="N5" s="17">
        <v>14</v>
      </c>
      <c r="O5" s="17">
        <v>1</v>
      </c>
      <c r="P5" s="17">
        <v>7</v>
      </c>
      <c r="Q5" s="17">
        <v>10</v>
      </c>
      <c r="R5" s="17">
        <v>13</v>
      </c>
      <c r="S5" s="17">
        <v>3</v>
      </c>
      <c r="T5" s="17">
        <v>5</v>
      </c>
      <c r="U5" s="17">
        <v>8</v>
      </c>
      <c r="V5" s="17">
        <v>10</v>
      </c>
      <c r="W5" s="17">
        <v>5</v>
      </c>
      <c r="X5" s="17">
        <v>11</v>
      </c>
      <c r="Y5" s="17">
        <v>13</v>
      </c>
      <c r="Z5" s="17">
        <v>16</v>
      </c>
      <c r="AA5" s="17">
        <v>4</v>
      </c>
      <c r="AB5" s="17">
        <v>7</v>
      </c>
      <c r="AC5" s="17">
        <v>20</v>
      </c>
      <c r="AD5" s="17">
        <v>17</v>
      </c>
      <c r="AE5" s="17">
        <v>8</v>
      </c>
      <c r="AF5" s="17">
        <v>10</v>
      </c>
      <c r="AG5" s="17">
        <v>7</v>
      </c>
      <c r="AH5" s="17">
        <v>8</v>
      </c>
      <c r="AI5" s="17">
        <f>SUM(C5:AH5)</f>
        <v>200</v>
      </c>
      <c r="AJ5" s="10">
        <f>AI5/SUM($AI$5:$AI$7)</f>
        <v>0.52493438320209973</v>
      </c>
    </row>
    <row r="6" spans="1:36" x14ac:dyDescent="0.2">
      <c r="B6" t="s">
        <v>36</v>
      </c>
      <c r="C6">
        <v>0</v>
      </c>
      <c r="D6">
        <v>0</v>
      </c>
      <c r="E6">
        <v>0</v>
      </c>
      <c r="F6">
        <v>0</v>
      </c>
      <c r="G6">
        <v>0</v>
      </c>
      <c r="H6">
        <v>0</v>
      </c>
      <c r="I6">
        <v>0</v>
      </c>
      <c r="J6">
        <v>0</v>
      </c>
      <c r="K6" s="17">
        <v>0</v>
      </c>
      <c r="L6">
        <v>0</v>
      </c>
      <c r="M6" s="17">
        <v>4</v>
      </c>
      <c r="N6" s="17">
        <v>7</v>
      </c>
      <c r="O6" s="17">
        <v>3</v>
      </c>
      <c r="P6" s="17">
        <v>6</v>
      </c>
      <c r="Q6" s="17">
        <v>9</v>
      </c>
      <c r="R6" s="17">
        <v>18</v>
      </c>
      <c r="S6" s="17">
        <v>4</v>
      </c>
      <c r="T6" s="17">
        <v>6</v>
      </c>
      <c r="U6" s="17">
        <v>9</v>
      </c>
      <c r="V6" s="17">
        <v>15</v>
      </c>
      <c r="W6" s="17">
        <v>8</v>
      </c>
      <c r="X6" s="17">
        <v>10</v>
      </c>
      <c r="Y6" s="17">
        <v>6</v>
      </c>
      <c r="Z6" s="17">
        <v>17</v>
      </c>
      <c r="AA6" s="17">
        <v>3</v>
      </c>
      <c r="AB6" s="17">
        <v>1</v>
      </c>
      <c r="AC6" s="17">
        <v>10</v>
      </c>
      <c r="AD6" s="17">
        <v>23</v>
      </c>
      <c r="AE6" s="17">
        <v>4</v>
      </c>
      <c r="AF6" s="17">
        <v>8</v>
      </c>
      <c r="AG6" s="17">
        <v>5</v>
      </c>
      <c r="AH6" s="17">
        <v>4</v>
      </c>
      <c r="AI6" s="17">
        <f t="shared" ref="AI6:AI7" si="0">SUM(C6:AH6)</f>
        <v>180</v>
      </c>
      <c r="AJ6" s="10">
        <f>AI6/SUM($AI$5:$AI$7)</f>
        <v>0.47244094488188976</v>
      </c>
    </row>
    <row r="7" spans="1:36" x14ac:dyDescent="0.2">
      <c r="B7" t="s">
        <v>37</v>
      </c>
      <c r="C7">
        <v>0</v>
      </c>
      <c r="D7">
        <v>0</v>
      </c>
      <c r="E7">
        <v>0</v>
      </c>
      <c r="F7">
        <v>0</v>
      </c>
      <c r="G7">
        <v>0</v>
      </c>
      <c r="H7">
        <v>0</v>
      </c>
      <c r="I7">
        <v>0</v>
      </c>
      <c r="J7">
        <v>0</v>
      </c>
      <c r="K7">
        <v>0</v>
      </c>
      <c r="L7">
        <v>0</v>
      </c>
      <c r="M7">
        <v>0</v>
      </c>
      <c r="N7">
        <v>0</v>
      </c>
      <c r="O7">
        <v>0</v>
      </c>
      <c r="P7">
        <v>0</v>
      </c>
      <c r="Q7">
        <v>0</v>
      </c>
      <c r="R7">
        <v>0</v>
      </c>
      <c r="S7">
        <v>0</v>
      </c>
      <c r="T7" s="17">
        <v>0</v>
      </c>
      <c r="U7" s="17">
        <v>0</v>
      </c>
      <c r="V7" s="17">
        <v>0</v>
      </c>
      <c r="W7" s="17">
        <v>0</v>
      </c>
      <c r="X7" s="17">
        <v>0</v>
      </c>
      <c r="Y7" s="17">
        <v>0</v>
      </c>
      <c r="Z7" s="17">
        <v>0</v>
      </c>
      <c r="AA7" s="17">
        <v>0</v>
      </c>
      <c r="AB7" s="17">
        <v>0</v>
      </c>
      <c r="AC7" s="17">
        <v>1</v>
      </c>
      <c r="AD7" s="17">
        <v>0</v>
      </c>
      <c r="AE7" s="17">
        <v>0</v>
      </c>
      <c r="AF7" s="17">
        <v>0</v>
      </c>
      <c r="AG7" s="17">
        <v>0</v>
      </c>
      <c r="AH7" s="17">
        <v>0</v>
      </c>
      <c r="AI7" s="17">
        <f t="shared" si="0"/>
        <v>1</v>
      </c>
      <c r="AJ7" s="10">
        <f>AI7/SUM($AI$5:$AI$7)</f>
        <v>2.6246719160104987E-3</v>
      </c>
    </row>
  </sheetData>
  <phoneticPr fontId="7" type="noConversion"/>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AB197-27D4-489F-9520-196F46260A08}">
  <dimension ref="A1:AG22"/>
  <sheetViews>
    <sheetView workbookViewId="0"/>
  </sheetViews>
  <sheetFormatPr defaultRowHeight="12.75" x14ac:dyDescent="0.2"/>
  <cols>
    <col min="1" max="1" width="19.28515625" customWidth="1"/>
    <col min="2" max="2" width="65.7109375" customWidth="1"/>
    <col min="3" max="3" width="19.7109375" bestFit="1" customWidth="1"/>
    <col min="4" max="4" width="6.7109375" customWidth="1"/>
    <col min="5" max="23" width="10" customWidth="1"/>
    <col min="24" max="25" width="9.140625" customWidth="1"/>
  </cols>
  <sheetData>
    <row r="1" spans="1:33" ht="25.5" x14ac:dyDescent="0.2">
      <c r="A1" s="11" t="s">
        <v>1</v>
      </c>
      <c r="B1" s="19" t="s">
        <v>79</v>
      </c>
    </row>
    <row r="2" spans="1:33" ht="75" customHeight="1" x14ac:dyDescent="0.2">
      <c r="A2" s="11" t="s">
        <v>0</v>
      </c>
      <c r="B2" s="19" t="s">
        <v>70</v>
      </c>
    </row>
    <row r="3" spans="1:33" ht="63.75" customHeight="1" x14ac:dyDescent="0.2">
      <c r="A3" s="3" t="s">
        <v>12</v>
      </c>
      <c r="B3" s="2" t="s">
        <v>39</v>
      </c>
    </row>
    <row r="4" spans="1:33" x14ac:dyDescent="0.2">
      <c r="A4" s="11" t="s">
        <v>3</v>
      </c>
      <c r="B4" s="1" t="s">
        <v>84</v>
      </c>
      <c r="C4" s="1" t="s">
        <v>85</v>
      </c>
      <c r="D4" s="1" t="s">
        <v>86</v>
      </c>
      <c r="E4" s="1" t="s">
        <v>20</v>
      </c>
      <c r="F4" s="1" t="s">
        <v>21</v>
      </c>
      <c r="G4" s="1" t="s">
        <v>22</v>
      </c>
      <c r="H4" s="1" t="s">
        <v>23</v>
      </c>
      <c r="I4" s="1" t="s">
        <v>24</v>
      </c>
      <c r="J4" s="1" t="s">
        <v>25</v>
      </c>
      <c r="K4" s="1" t="s">
        <v>26</v>
      </c>
      <c r="L4" s="1" t="s">
        <v>27</v>
      </c>
      <c r="M4" s="1" t="s">
        <v>28</v>
      </c>
      <c r="N4" s="1" t="s">
        <v>29</v>
      </c>
      <c r="O4" s="1" t="s">
        <v>30</v>
      </c>
      <c r="P4" s="1" t="s">
        <v>31</v>
      </c>
      <c r="Q4" s="1" t="s">
        <v>60</v>
      </c>
      <c r="R4" s="1" t="s">
        <v>61</v>
      </c>
      <c r="S4" s="1" t="s">
        <v>62</v>
      </c>
      <c r="T4" s="1" t="s">
        <v>66</v>
      </c>
      <c r="U4" s="1" t="s">
        <v>67</v>
      </c>
      <c r="V4" s="1" t="s">
        <v>83</v>
      </c>
      <c r="W4" s="1" t="s">
        <v>82</v>
      </c>
      <c r="X4" s="1" t="s">
        <v>99</v>
      </c>
      <c r="Y4" s="1" t="s">
        <v>102</v>
      </c>
      <c r="Z4" s="1" t="s">
        <v>104</v>
      </c>
      <c r="AA4" s="1" t="s">
        <v>105</v>
      </c>
      <c r="AB4" s="1" t="s">
        <v>106</v>
      </c>
      <c r="AC4" s="1" t="s">
        <v>108</v>
      </c>
      <c r="AD4" s="1" t="s">
        <v>127</v>
      </c>
      <c r="AE4" s="1" t="s">
        <v>128</v>
      </c>
      <c r="AF4" s="1" t="s">
        <v>132</v>
      </c>
      <c r="AG4" s="12" t="s">
        <v>32</v>
      </c>
    </row>
    <row r="5" spans="1:33" x14ac:dyDescent="0.2">
      <c r="B5" s="21" t="s">
        <v>87</v>
      </c>
      <c r="C5" s="23" t="s">
        <v>88</v>
      </c>
      <c r="D5" s="23" t="s">
        <v>89</v>
      </c>
      <c r="E5">
        <v>0</v>
      </c>
      <c r="F5">
        <v>0</v>
      </c>
      <c r="G5">
        <v>0</v>
      </c>
      <c r="H5">
        <v>0</v>
      </c>
      <c r="I5">
        <v>1</v>
      </c>
      <c r="J5">
        <v>0</v>
      </c>
      <c r="K5">
        <v>1</v>
      </c>
      <c r="L5">
        <v>0</v>
      </c>
      <c r="M5">
        <v>0</v>
      </c>
      <c r="N5">
        <v>0</v>
      </c>
      <c r="O5">
        <v>0</v>
      </c>
      <c r="P5">
        <v>1</v>
      </c>
      <c r="Q5">
        <v>2</v>
      </c>
      <c r="R5">
        <v>0</v>
      </c>
      <c r="S5">
        <v>0</v>
      </c>
      <c r="T5">
        <v>0</v>
      </c>
      <c r="U5">
        <v>0</v>
      </c>
      <c r="V5">
        <v>0</v>
      </c>
      <c r="W5">
        <v>0</v>
      </c>
      <c r="X5">
        <v>0</v>
      </c>
      <c r="Y5" s="25">
        <v>0</v>
      </c>
      <c r="Z5">
        <v>0</v>
      </c>
      <c r="AA5">
        <v>1</v>
      </c>
      <c r="AB5">
        <v>1</v>
      </c>
      <c r="AC5">
        <v>0</v>
      </c>
      <c r="AD5" s="28">
        <v>0</v>
      </c>
      <c r="AE5" s="28">
        <v>0</v>
      </c>
      <c r="AF5" s="28">
        <v>0</v>
      </c>
      <c r="AG5">
        <f>SUM(E5:AF5)</f>
        <v>7</v>
      </c>
    </row>
    <row r="6" spans="1:33" x14ac:dyDescent="0.2">
      <c r="A6" s="13"/>
      <c r="B6" s="21" t="s">
        <v>87</v>
      </c>
      <c r="C6" s="23" t="s">
        <v>88</v>
      </c>
      <c r="D6" s="23" t="s">
        <v>90</v>
      </c>
      <c r="E6" s="18">
        <v>0</v>
      </c>
      <c r="F6" s="18">
        <v>0</v>
      </c>
      <c r="G6" s="18">
        <v>0</v>
      </c>
      <c r="H6" s="18">
        <v>0</v>
      </c>
      <c r="I6" s="18">
        <v>0</v>
      </c>
      <c r="J6" s="18">
        <v>0</v>
      </c>
      <c r="K6" s="18">
        <v>0</v>
      </c>
      <c r="L6" s="18">
        <v>3</v>
      </c>
      <c r="M6" s="18">
        <v>1</v>
      </c>
      <c r="N6" s="18">
        <v>0</v>
      </c>
      <c r="O6" s="18">
        <v>1</v>
      </c>
      <c r="P6" s="18">
        <v>0</v>
      </c>
      <c r="Q6" s="18">
        <v>2</v>
      </c>
      <c r="R6" s="18">
        <v>0</v>
      </c>
      <c r="S6" s="18">
        <v>0</v>
      </c>
      <c r="T6" s="18">
        <v>1</v>
      </c>
      <c r="U6" s="18">
        <v>0</v>
      </c>
      <c r="V6" s="18">
        <v>0</v>
      </c>
      <c r="W6" s="18">
        <v>0</v>
      </c>
      <c r="X6" s="18">
        <v>0</v>
      </c>
      <c r="Y6" s="25">
        <v>0</v>
      </c>
      <c r="Z6">
        <v>1</v>
      </c>
      <c r="AA6" s="18">
        <v>1</v>
      </c>
      <c r="AB6" s="18">
        <v>0</v>
      </c>
      <c r="AC6" s="18">
        <v>1</v>
      </c>
      <c r="AD6" s="28">
        <v>0</v>
      </c>
      <c r="AE6" s="28">
        <v>0</v>
      </c>
      <c r="AF6" s="28">
        <v>0</v>
      </c>
      <c r="AG6">
        <f t="shared" ref="AG6:AG22" si="0">SUM(E6:AF6)</f>
        <v>11</v>
      </c>
    </row>
    <row r="7" spans="1:33" x14ac:dyDescent="0.2">
      <c r="A7" s="13"/>
      <c r="B7" s="21" t="s">
        <v>87</v>
      </c>
      <c r="C7" s="23" t="s">
        <v>91</v>
      </c>
      <c r="D7" s="23" t="s">
        <v>89</v>
      </c>
      <c r="E7" s="18">
        <v>1</v>
      </c>
      <c r="F7" s="18">
        <v>0</v>
      </c>
      <c r="G7" s="18">
        <v>0</v>
      </c>
      <c r="H7" s="18">
        <v>0</v>
      </c>
      <c r="I7" s="18">
        <v>0</v>
      </c>
      <c r="J7" s="18">
        <v>0</v>
      </c>
      <c r="K7" s="18">
        <v>0</v>
      </c>
      <c r="L7" s="18">
        <v>0</v>
      </c>
      <c r="M7" s="18">
        <v>0</v>
      </c>
      <c r="N7" s="18">
        <v>0</v>
      </c>
      <c r="O7" s="18">
        <v>0</v>
      </c>
      <c r="P7" s="18">
        <v>0</v>
      </c>
      <c r="Q7" s="18">
        <v>0</v>
      </c>
      <c r="R7" s="18">
        <v>0</v>
      </c>
      <c r="S7" s="18">
        <v>1</v>
      </c>
      <c r="T7" s="18">
        <v>1</v>
      </c>
      <c r="U7" s="18">
        <v>0</v>
      </c>
      <c r="V7" s="18">
        <v>0</v>
      </c>
      <c r="W7" s="18">
        <v>0</v>
      </c>
      <c r="X7" s="18">
        <v>0</v>
      </c>
      <c r="Y7" s="25">
        <v>0</v>
      </c>
      <c r="Z7">
        <v>0</v>
      </c>
      <c r="AA7" s="18">
        <v>0</v>
      </c>
      <c r="AB7" s="18">
        <v>0</v>
      </c>
      <c r="AC7" s="18">
        <v>0</v>
      </c>
      <c r="AD7" s="28">
        <v>0</v>
      </c>
      <c r="AE7" s="28">
        <v>1</v>
      </c>
      <c r="AF7" s="28">
        <v>0</v>
      </c>
      <c r="AG7">
        <f t="shared" si="0"/>
        <v>4</v>
      </c>
    </row>
    <row r="8" spans="1:33" x14ac:dyDescent="0.2">
      <c r="B8" t="s">
        <v>87</v>
      </c>
      <c r="C8" t="s">
        <v>91</v>
      </c>
      <c r="D8" t="s">
        <v>90</v>
      </c>
      <c r="E8">
        <v>0</v>
      </c>
      <c r="F8">
        <v>0</v>
      </c>
      <c r="G8">
        <v>0</v>
      </c>
      <c r="H8">
        <v>0</v>
      </c>
      <c r="I8">
        <v>1</v>
      </c>
      <c r="J8">
        <v>0</v>
      </c>
      <c r="K8">
        <v>0</v>
      </c>
      <c r="L8">
        <v>0</v>
      </c>
      <c r="M8">
        <v>0</v>
      </c>
      <c r="N8">
        <v>0</v>
      </c>
      <c r="O8">
        <v>0</v>
      </c>
      <c r="P8">
        <v>0</v>
      </c>
      <c r="Q8">
        <v>0</v>
      </c>
      <c r="R8">
        <v>0</v>
      </c>
      <c r="S8">
        <v>0</v>
      </c>
      <c r="T8">
        <v>0</v>
      </c>
      <c r="U8">
        <v>0</v>
      </c>
      <c r="V8">
        <v>0</v>
      </c>
      <c r="W8">
        <v>0</v>
      </c>
      <c r="X8">
        <v>0</v>
      </c>
      <c r="Y8" s="25">
        <v>0</v>
      </c>
      <c r="Z8">
        <v>0</v>
      </c>
      <c r="AA8">
        <v>0</v>
      </c>
      <c r="AB8">
        <v>0</v>
      </c>
      <c r="AC8">
        <v>0</v>
      </c>
      <c r="AD8" s="28">
        <v>0</v>
      </c>
      <c r="AE8" s="28">
        <v>0</v>
      </c>
      <c r="AF8" s="28">
        <v>0</v>
      </c>
      <c r="AG8">
        <f t="shared" si="0"/>
        <v>1</v>
      </c>
    </row>
    <row r="9" spans="1:33" x14ac:dyDescent="0.2">
      <c r="B9" t="s">
        <v>87</v>
      </c>
      <c r="C9" t="s">
        <v>92</v>
      </c>
      <c r="D9" t="s">
        <v>89</v>
      </c>
      <c r="E9">
        <v>0</v>
      </c>
      <c r="F9">
        <v>0</v>
      </c>
      <c r="G9">
        <v>1</v>
      </c>
      <c r="H9">
        <v>1</v>
      </c>
      <c r="I9">
        <v>7</v>
      </c>
      <c r="J9">
        <v>3</v>
      </c>
      <c r="K9">
        <v>4</v>
      </c>
      <c r="L9">
        <v>1</v>
      </c>
      <c r="M9">
        <v>3</v>
      </c>
      <c r="N9">
        <v>1</v>
      </c>
      <c r="O9">
        <v>1</v>
      </c>
      <c r="P9">
        <v>4</v>
      </c>
      <c r="Q9">
        <v>0</v>
      </c>
      <c r="R9">
        <v>1</v>
      </c>
      <c r="S9">
        <v>3</v>
      </c>
      <c r="T9">
        <v>2</v>
      </c>
      <c r="U9">
        <v>4</v>
      </c>
      <c r="V9">
        <v>2</v>
      </c>
      <c r="W9">
        <v>1</v>
      </c>
      <c r="X9">
        <v>0</v>
      </c>
      <c r="Y9" s="25">
        <v>0</v>
      </c>
      <c r="Z9">
        <v>4</v>
      </c>
      <c r="AA9">
        <v>1</v>
      </c>
      <c r="AB9">
        <v>2</v>
      </c>
      <c r="AC9">
        <v>0</v>
      </c>
      <c r="AD9" s="29">
        <v>2</v>
      </c>
      <c r="AE9" s="29">
        <v>1</v>
      </c>
      <c r="AF9" s="29">
        <v>5</v>
      </c>
      <c r="AG9">
        <f t="shared" si="0"/>
        <v>54</v>
      </c>
    </row>
    <row r="10" spans="1:33" x14ac:dyDescent="0.2">
      <c r="B10" t="s">
        <v>87</v>
      </c>
      <c r="C10" t="s">
        <v>92</v>
      </c>
      <c r="D10" t="s">
        <v>90</v>
      </c>
      <c r="E10">
        <v>0</v>
      </c>
      <c r="F10">
        <v>1</v>
      </c>
      <c r="G10">
        <v>1</v>
      </c>
      <c r="H10">
        <v>0</v>
      </c>
      <c r="I10">
        <v>1</v>
      </c>
      <c r="J10">
        <v>0</v>
      </c>
      <c r="K10">
        <v>0</v>
      </c>
      <c r="L10">
        <v>1</v>
      </c>
      <c r="M10">
        <v>0</v>
      </c>
      <c r="N10">
        <v>0</v>
      </c>
      <c r="O10">
        <v>0</v>
      </c>
      <c r="P10">
        <v>0</v>
      </c>
      <c r="Q10">
        <v>0</v>
      </c>
      <c r="R10">
        <v>1</v>
      </c>
      <c r="S10">
        <v>0</v>
      </c>
      <c r="T10">
        <v>0</v>
      </c>
      <c r="U10">
        <v>1</v>
      </c>
      <c r="V10">
        <v>0</v>
      </c>
      <c r="W10">
        <v>0</v>
      </c>
      <c r="X10">
        <v>0</v>
      </c>
      <c r="Y10" s="25">
        <v>0</v>
      </c>
      <c r="Z10">
        <v>0</v>
      </c>
      <c r="AA10">
        <v>0</v>
      </c>
      <c r="AB10">
        <v>0</v>
      </c>
      <c r="AC10">
        <v>0</v>
      </c>
      <c r="AD10" s="28">
        <v>0</v>
      </c>
      <c r="AE10" s="28">
        <v>0</v>
      </c>
      <c r="AF10" s="28">
        <v>0</v>
      </c>
      <c r="AG10">
        <f t="shared" si="0"/>
        <v>6</v>
      </c>
    </row>
    <row r="11" spans="1:33" x14ac:dyDescent="0.2">
      <c r="B11" t="s">
        <v>87</v>
      </c>
      <c r="C11" t="s">
        <v>93</v>
      </c>
      <c r="D11" t="s">
        <v>89</v>
      </c>
      <c r="E11">
        <v>0</v>
      </c>
      <c r="F11">
        <v>0</v>
      </c>
      <c r="G11">
        <v>0</v>
      </c>
      <c r="H11">
        <v>0</v>
      </c>
      <c r="I11">
        <v>0</v>
      </c>
      <c r="J11">
        <v>0</v>
      </c>
      <c r="K11">
        <v>0</v>
      </c>
      <c r="L11">
        <v>0</v>
      </c>
      <c r="M11">
        <v>0</v>
      </c>
      <c r="N11">
        <v>0</v>
      </c>
      <c r="O11">
        <v>0</v>
      </c>
      <c r="P11">
        <v>0</v>
      </c>
      <c r="Q11">
        <v>0</v>
      </c>
      <c r="R11">
        <v>0</v>
      </c>
      <c r="S11">
        <v>0</v>
      </c>
      <c r="T11">
        <v>0</v>
      </c>
      <c r="U11">
        <v>0</v>
      </c>
      <c r="V11">
        <v>0</v>
      </c>
      <c r="W11">
        <v>0</v>
      </c>
      <c r="X11">
        <v>0</v>
      </c>
      <c r="Y11" s="25">
        <v>0</v>
      </c>
      <c r="Z11">
        <v>0</v>
      </c>
      <c r="AA11">
        <v>0</v>
      </c>
      <c r="AB11">
        <v>0</v>
      </c>
      <c r="AC11">
        <v>0</v>
      </c>
      <c r="AD11" s="28">
        <v>0</v>
      </c>
      <c r="AE11" s="28">
        <v>0</v>
      </c>
      <c r="AF11" s="28">
        <v>0</v>
      </c>
      <c r="AG11">
        <f t="shared" si="0"/>
        <v>0</v>
      </c>
    </row>
    <row r="12" spans="1:33" x14ac:dyDescent="0.2">
      <c r="B12" t="s">
        <v>87</v>
      </c>
      <c r="C12" t="s">
        <v>93</v>
      </c>
      <c r="D12" t="s">
        <v>90</v>
      </c>
      <c r="E12">
        <v>2</v>
      </c>
      <c r="F12">
        <v>0</v>
      </c>
      <c r="G12">
        <v>0</v>
      </c>
      <c r="H12">
        <v>0</v>
      </c>
      <c r="I12">
        <v>0</v>
      </c>
      <c r="J12">
        <v>1</v>
      </c>
      <c r="K12">
        <v>0</v>
      </c>
      <c r="L12">
        <v>0</v>
      </c>
      <c r="M12">
        <v>1</v>
      </c>
      <c r="N12">
        <v>1</v>
      </c>
      <c r="O12">
        <v>2</v>
      </c>
      <c r="P12">
        <v>1</v>
      </c>
      <c r="Q12">
        <v>0</v>
      </c>
      <c r="R12">
        <v>0</v>
      </c>
      <c r="S12">
        <v>0</v>
      </c>
      <c r="T12">
        <v>0</v>
      </c>
      <c r="U12">
        <v>0</v>
      </c>
      <c r="V12">
        <v>0</v>
      </c>
      <c r="W12">
        <v>0</v>
      </c>
      <c r="X12">
        <v>0</v>
      </c>
      <c r="Y12" s="25">
        <v>0</v>
      </c>
      <c r="Z12">
        <v>0</v>
      </c>
      <c r="AA12">
        <v>0</v>
      </c>
      <c r="AB12">
        <v>0</v>
      </c>
      <c r="AC12">
        <v>0</v>
      </c>
      <c r="AD12" s="28">
        <v>0</v>
      </c>
      <c r="AE12" s="28">
        <v>1</v>
      </c>
      <c r="AF12" s="28">
        <v>0</v>
      </c>
      <c r="AG12">
        <f t="shared" si="0"/>
        <v>9</v>
      </c>
    </row>
    <row r="13" spans="1:33" x14ac:dyDescent="0.2">
      <c r="B13" t="s">
        <v>87</v>
      </c>
      <c r="C13" t="s">
        <v>94</v>
      </c>
      <c r="D13" t="s">
        <v>89</v>
      </c>
      <c r="E13">
        <v>0</v>
      </c>
      <c r="F13">
        <v>0</v>
      </c>
      <c r="G13">
        <v>0</v>
      </c>
      <c r="H13">
        <v>0</v>
      </c>
      <c r="I13">
        <v>1</v>
      </c>
      <c r="J13">
        <v>0</v>
      </c>
      <c r="K13">
        <v>0</v>
      </c>
      <c r="L13">
        <v>1</v>
      </c>
      <c r="M13">
        <v>0</v>
      </c>
      <c r="N13">
        <v>0</v>
      </c>
      <c r="O13">
        <v>2</v>
      </c>
      <c r="P13">
        <v>1</v>
      </c>
      <c r="Q13">
        <v>0</v>
      </c>
      <c r="R13">
        <v>1</v>
      </c>
      <c r="S13">
        <v>1</v>
      </c>
      <c r="T13">
        <v>0</v>
      </c>
      <c r="U13">
        <v>1</v>
      </c>
      <c r="V13">
        <v>0</v>
      </c>
      <c r="W13">
        <v>0</v>
      </c>
      <c r="X13">
        <v>0</v>
      </c>
      <c r="Y13" s="25">
        <v>2</v>
      </c>
      <c r="Z13">
        <v>1</v>
      </c>
      <c r="AA13">
        <v>0</v>
      </c>
      <c r="AB13">
        <v>0</v>
      </c>
      <c r="AC13">
        <v>0</v>
      </c>
      <c r="AD13" s="28">
        <v>0</v>
      </c>
      <c r="AE13" s="28">
        <v>0</v>
      </c>
      <c r="AF13" s="28">
        <v>0</v>
      </c>
      <c r="AG13">
        <f t="shared" si="0"/>
        <v>11</v>
      </c>
    </row>
    <row r="14" spans="1:33" x14ac:dyDescent="0.2">
      <c r="B14" t="s">
        <v>87</v>
      </c>
      <c r="C14" t="s">
        <v>94</v>
      </c>
      <c r="D14" t="s">
        <v>90</v>
      </c>
      <c r="E14">
        <v>0</v>
      </c>
      <c r="F14">
        <v>0</v>
      </c>
      <c r="G14">
        <v>0</v>
      </c>
      <c r="H14">
        <v>0</v>
      </c>
      <c r="I14">
        <v>0</v>
      </c>
      <c r="J14">
        <v>0</v>
      </c>
      <c r="K14">
        <v>0</v>
      </c>
      <c r="L14">
        <v>0</v>
      </c>
      <c r="M14">
        <v>1</v>
      </c>
      <c r="N14">
        <v>0</v>
      </c>
      <c r="O14">
        <v>0</v>
      </c>
      <c r="P14">
        <v>0</v>
      </c>
      <c r="Q14">
        <v>0</v>
      </c>
      <c r="R14">
        <v>0</v>
      </c>
      <c r="S14">
        <v>0</v>
      </c>
      <c r="T14">
        <v>0</v>
      </c>
      <c r="U14">
        <v>0</v>
      </c>
      <c r="V14">
        <v>0</v>
      </c>
      <c r="W14">
        <v>0</v>
      </c>
      <c r="X14">
        <v>0</v>
      </c>
      <c r="Y14" s="25">
        <v>0</v>
      </c>
      <c r="Z14">
        <v>0</v>
      </c>
      <c r="AA14">
        <v>0</v>
      </c>
      <c r="AB14">
        <v>0</v>
      </c>
      <c r="AC14">
        <v>1</v>
      </c>
      <c r="AD14" s="28">
        <v>0</v>
      </c>
      <c r="AE14" s="28">
        <v>0</v>
      </c>
      <c r="AF14" s="28">
        <v>0</v>
      </c>
      <c r="AG14">
        <f t="shared" si="0"/>
        <v>2</v>
      </c>
    </row>
    <row r="15" spans="1:33" x14ac:dyDescent="0.2">
      <c r="B15" t="s">
        <v>87</v>
      </c>
      <c r="C15" t="s">
        <v>95</v>
      </c>
      <c r="D15" t="s">
        <v>89</v>
      </c>
      <c r="E15">
        <v>1</v>
      </c>
      <c r="F15">
        <v>2</v>
      </c>
      <c r="G15">
        <v>0</v>
      </c>
      <c r="H15">
        <v>3</v>
      </c>
      <c r="I15">
        <v>0</v>
      </c>
      <c r="J15">
        <v>1</v>
      </c>
      <c r="K15">
        <v>0</v>
      </c>
      <c r="L15">
        <v>0</v>
      </c>
      <c r="M15">
        <v>0</v>
      </c>
      <c r="N15">
        <v>1</v>
      </c>
      <c r="O15">
        <v>0</v>
      </c>
      <c r="P15">
        <v>0</v>
      </c>
      <c r="Q15">
        <v>0</v>
      </c>
      <c r="R15">
        <v>0</v>
      </c>
      <c r="S15">
        <v>0</v>
      </c>
      <c r="T15">
        <v>0</v>
      </c>
      <c r="U15">
        <v>0</v>
      </c>
      <c r="V15">
        <v>0</v>
      </c>
      <c r="W15">
        <v>1</v>
      </c>
      <c r="X15">
        <v>0</v>
      </c>
      <c r="Y15" s="25">
        <v>0</v>
      </c>
      <c r="Z15">
        <v>0</v>
      </c>
      <c r="AA15">
        <v>0</v>
      </c>
      <c r="AB15">
        <v>0</v>
      </c>
      <c r="AC15">
        <v>0</v>
      </c>
      <c r="AD15" s="28">
        <v>0</v>
      </c>
      <c r="AE15" s="28">
        <v>0</v>
      </c>
      <c r="AF15" s="28">
        <v>1</v>
      </c>
      <c r="AG15">
        <f t="shared" si="0"/>
        <v>10</v>
      </c>
    </row>
    <row r="16" spans="1:33" x14ac:dyDescent="0.2">
      <c r="B16" t="s">
        <v>87</v>
      </c>
      <c r="C16" t="s">
        <v>95</v>
      </c>
      <c r="D16" t="s">
        <v>90</v>
      </c>
      <c r="E16">
        <v>1</v>
      </c>
      <c r="F16">
        <v>0</v>
      </c>
      <c r="G16">
        <v>1</v>
      </c>
      <c r="H16">
        <v>1</v>
      </c>
      <c r="I16">
        <v>0</v>
      </c>
      <c r="J16">
        <v>0</v>
      </c>
      <c r="K16">
        <v>0</v>
      </c>
      <c r="L16">
        <v>0</v>
      </c>
      <c r="M16">
        <v>0</v>
      </c>
      <c r="N16">
        <v>1</v>
      </c>
      <c r="O16">
        <v>0</v>
      </c>
      <c r="P16">
        <v>0</v>
      </c>
      <c r="Q16">
        <v>0</v>
      </c>
      <c r="R16">
        <v>1</v>
      </c>
      <c r="S16">
        <v>0</v>
      </c>
      <c r="T16">
        <v>0</v>
      </c>
      <c r="U16">
        <v>0</v>
      </c>
      <c r="V16">
        <v>0</v>
      </c>
      <c r="W16">
        <v>0</v>
      </c>
      <c r="X16">
        <v>0</v>
      </c>
      <c r="Y16" s="25">
        <v>0</v>
      </c>
      <c r="Z16">
        <v>0</v>
      </c>
      <c r="AA16">
        <v>1</v>
      </c>
      <c r="AB16">
        <v>0</v>
      </c>
      <c r="AC16">
        <v>1</v>
      </c>
      <c r="AD16" s="28">
        <v>0</v>
      </c>
      <c r="AE16" s="28">
        <v>0</v>
      </c>
      <c r="AF16" s="28">
        <v>1</v>
      </c>
      <c r="AG16">
        <f t="shared" si="0"/>
        <v>8</v>
      </c>
    </row>
    <row r="17" spans="2:33" x14ac:dyDescent="0.2">
      <c r="B17" t="s">
        <v>96</v>
      </c>
      <c r="C17" t="s">
        <v>96</v>
      </c>
      <c r="D17" t="s">
        <v>89</v>
      </c>
      <c r="E17">
        <v>0</v>
      </c>
      <c r="F17">
        <v>0</v>
      </c>
      <c r="G17">
        <v>0</v>
      </c>
      <c r="H17">
        <v>0</v>
      </c>
      <c r="I17">
        <v>0</v>
      </c>
      <c r="J17">
        <v>0</v>
      </c>
      <c r="K17">
        <v>2</v>
      </c>
      <c r="L17">
        <v>0</v>
      </c>
      <c r="M17">
        <v>0</v>
      </c>
      <c r="N17">
        <v>0</v>
      </c>
      <c r="O17">
        <v>0</v>
      </c>
      <c r="P17">
        <v>0</v>
      </c>
      <c r="Q17">
        <v>0</v>
      </c>
      <c r="R17">
        <v>0</v>
      </c>
      <c r="S17">
        <v>0</v>
      </c>
      <c r="T17">
        <v>0</v>
      </c>
      <c r="U17">
        <v>0</v>
      </c>
      <c r="V17">
        <v>0</v>
      </c>
      <c r="W17">
        <v>0</v>
      </c>
      <c r="X17">
        <v>0</v>
      </c>
      <c r="Y17" s="25">
        <v>0</v>
      </c>
      <c r="Z17">
        <v>0</v>
      </c>
      <c r="AA17">
        <v>0</v>
      </c>
      <c r="AB17">
        <v>0</v>
      </c>
      <c r="AC17">
        <v>0</v>
      </c>
      <c r="AD17" s="28">
        <v>0</v>
      </c>
      <c r="AE17" s="28">
        <v>0</v>
      </c>
      <c r="AF17" s="28">
        <v>0</v>
      </c>
      <c r="AG17">
        <f t="shared" si="0"/>
        <v>2</v>
      </c>
    </row>
    <row r="18" spans="2:33" x14ac:dyDescent="0.2">
      <c r="B18" t="s">
        <v>96</v>
      </c>
      <c r="C18" t="s">
        <v>96</v>
      </c>
      <c r="D18" t="s">
        <v>90</v>
      </c>
      <c r="E18">
        <v>0</v>
      </c>
      <c r="F18">
        <v>0</v>
      </c>
      <c r="G18">
        <v>0</v>
      </c>
      <c r="H18">
        <v>0</v>
      </c>
      <c r="I18">
        <v>1</v>
      </c>
      <c r="J18">
        <v>1</v>
      </c>
      <c r="K18">
        <v>0</v>
      </c>
      <c r="L18">
        <v>0</v>
      </c>
      <c r="M18">
        <v>0</v>
      </c>
      <c r="N18">
        <v>0</v>
      </c>
      <c r="O18">
        <v>0</v>
      </c>
      <c r="P18">
        <v>0</v>
      </c>
      <c r="Q18">
        <v>1</v>
      </c>
      <c r="R18">
        <v>0</v>
      </c>
      <c r="S18">
        <v>0</v>
      </c>
      <c r="T18">
        <v>1</v>
      </c>
      <c r="U18">
        <v>1</v>
      </c>
      <c r="V18">
        <v>0</v>
      </c>
      <c r="W18">
        <v>0</v>
      </c>
      <c r="X18">
        <v>0</v>
      </c>
      <c r="Y18" s="25">
        <v>0</v>
      </c>
      <c r="Z18">
        <v>0</v>
      </c>
      <c r="AA18">
        <v>0</v>
      </c>
      <c r="AB18">
        <v>0</v>
      </c>
      <c r="AC18">
        <v>0</v>
      </c>
      <c r="AD18" s="28">
        <v>0</v>
      </c>
      <c r="AE18" s="28">
        <v>1</v>
      </c>
      <c r="AF18" s="28">
        <v>0</v>
      </c>
      <c r="AG18">
        <f t="shared" si="0"/>
        <v>6</v>
      </c>
    </row>
    <row r="19" spans="2:33" x14ac:dyDescent="0.2">
      <c r="B19" t="s">
        <v>97</v>
      </c>
      <c r="C19" t="s">
        <v>97</v>
      </c>
      <c r="D19" t="s">
        <v>89</v>
      </c>
      <c r="E19">
        <v>0</v>
      </c>
      <c r="F19">
        <v>8</v>
      </c>
      <c r="G19">
        <v>7</v>
      </c>
      <c r="H19">
        <v>4</v>
      </c>
      <c r="I19">
        <v>1</v>
      </c>
      <c r="J19">
        <v>0</v>
      </c>
      <c r="K19">
        <v>2</v>
      </c>
      <c r="L19">
        <v>9</v>
      </c>
      <c r="M19">
        <v>3</v>
      </c>
      <c r="N19">
        <v>1</v>
      </c>
      <c r="O19">
        <v>0</v>
      </c>
      <c r="P19">
        <v>2</v>
      </c>
      <c r="Q19">
        <v>3</v>
      </c>
      <c r="R19">
        <v>6</v>
      </c>
      <c r="S19">
        <v>4</v>
      </c>
      <c r="T19">
        <v>0</v>
      </c>
      <c r="U19">
        <v>0</v>
      </c>
      <c r="V19">
        <v>0</v>
      </c>
      <c r="W19">
        <v>1</v>
      </c>
      <c r="X19">
        <v>3</v>
      </c>
      <c r="Y19" s="25">
        <v>2</v>
      </c>
      <c r="Z19">
        <v>0</v>
      </c>
      <c r="AA19">
        <v>0</v>
      </c>
      <c r="AB19">
        <v>3</v>
      </c>
      <c r="AC19">
        <v>6</v>
      </c>
      <c r="AD19" s="28">
        <v>2</v>
      </c>
      <c r="AE19" s="28">
        <v>2</v>
      </c>
      <c r="AF19" s="28">
        <v>1</v>
      </c>
      <c r="AG19">
        <f t="shared" si="0"/>
        <v>70</v>
      </c>
    </row>
    <row r="20" spans="2:33" x14ac:dyDescent="0.2">
      <c r="B20" t="s">
        <v>97</v>
      </c>
      <c r="C20" t="s">
        <v>97</v>
      </c>
      <c r="D20" t="s">
        <v>90</v>
      </c>
      <c r="E20">
        <v>0</v>
      </c>
      <c r="F20">
        <v>0</v>
      </c>
      <c r="G20">
        <v>0</v>
      </c>
      <c r="H20">
        <v>0</v>
      </c>
      <c r="I20">
        <v>0</v>
      </c>
      <c r="J20">
        <v>0</v>
      </c>
      <c r="K20">
        <v>0</v>
      </c>
      <c r="L20">
        <v>0</v>
      </c>
      <c r="M20">
        <v>0</v>
      </c>
      <c r="N20">
        <v>0</v>
      </c>
      <c r="O20">
        <v>0</v>
      </c>
      <c r="P20">
        <v>0</v>
      </c>
      <c r="Q20">
        <v>0</v>
      </c>
      <c r="R20">
        <v>0</v>
      </c>
      <c r="S20">
        <v>2</v>
      </c>
      <c r="T20">
        <v>0</v>
      </c>
      <c r="U20">
        <v>2</v>
      </c>
      <c r="V20">
        <v>0</v>
      </c>
      <c r="W20">
        <v>0</v>
      </c>
      <c r="X20">
        <v>0</v>
      </c>
      <c r="Y20" s="25">
        <v>1</v>
      </c>
      <c r="Z20">
        <v>0</v>
      </c>
      <c r="AA20">
        <v>0</v>
      </c>
      <c r="AB20">
        <v>0</v>
      </c>
      <c r="AC20">
        <v>0</v>
      </c>
      <c r="AD20" s="28">
        <v>0</v>
      </c>
      <c r="AE20" s="28">
        <v>3</v>
      </c>
      <c r="AF20" s="28">
        <v>1</v>
      </c>
      <c r="AG20">
        <f t="shared" si="0"/>
        <v>9</v>
      </c>
    </row>
    <row r="21" spans="2:33" x14ac:dyDescent="0.2">
      <c r="B21" t="s">
        <v>98</v>
      </c>
      <c r="C21" t="s">
        <v>98</v>
      </c>
      <c r="D21" t="s">
        <v>89</v>
      </c>
      <c r="E21">
        <v>0</v>
      </c>
      <c r="F21">
        <v>0</v>
      </c>
      <c r="G21">
        <v>0</v>
      </c>
      <c r="H21">
        <v>0</v>
      </c>
      <c r="I21">
        <v>0</v>
      </c>
      <c r="J21">
        <v>0</v>
      </c>
      <c r="K21">
        <v>0</v>
      </c>
      <c r="L21">
        <v>0</v>
      </c>
      <c r="M21">
        <v>0</v>
      </c>
      <c r="N21">
        <v>0</v>
      </c>
      <c r="O21">
        <v>0</v>
      </c>
      <c r="P21">
        <v>0</v>
      </c>
      <c r="Q21">
        <v>1</v>
      </c>
      <c r="R21">
        <v>0</v>
      </c>
      <c r="S21">
        <v>0</v>
      </c>
      <c r="T21">
        <v>1</v>
      </c>
      <c r="U21">
        <v>1</v>
      </c>
      <c r="V21">
        <v>0</v>
      </c>
      <c r="W21">
        <v>0</v>
      </c>
      <c r="X21">
        <v>0</v>
      </c>
      <c r="Y21" s="25">
        <v>0</v>
      </c>
      <c r="Z21">
        <v>0</v>
      </c>
      <c r="AA21">
        <v>0</v>
      </c>
      <c r="AB21">
        <v>0</v>
      </c>
      <c r="AC21">
        <v>0</v>
      </c>
      <c r="AD21" s="28">
        <v>0</v>
      </c>
      <c r="AE21" s="28">
        <v>0</v>
      </c>
      <c r="AF21" s="28">
        <v>0</v>
      </c>
      <c r="AG21">
        <f t="shared" si="0"/>
        <v>3</v>
      </c>
    </row>
    <row r="22" spans="2:33" x14ac:dyDescent="0.2">
      <c r="B22" t="s">
        <v>98</v>
      </c>
      <c r="C22" t="s">
        <v>98</v>
      </c>
      <c r="D22" t="s">
        <v>90</v>
      </c>
      <c r="E22">
        <v>1</v>
      </c>
      <c r="F22">
        <v>0</v>
      </c>
      <c r="G22">
        <v>0</v>
      </c>
      <c r="H22">
        <v>0</v>
      </c>
      <c r="I22">
        <v>0</v>
      </c>
      <c r="J22">
        <v>0</v>
      </c>
      <c r="K22">
        <v>1</v>
      </c>
      <c r="L22">
        <v>0</v>
      </c>
      <c r="M22">
        <v>0</v>
      </c>
      <c r="N22">
        <v>0</v>
      </c>
      <c r="O22">
        <v>0</v>
      </c>
      <c r="P22">
        <v>0</v>
      </c>
      <c r="Q22">
        <v>0</v>
      </c>
      <c r="R22">
        <v>1</v>
      </c>
      <c r="S22">
        <v>1</v>
      </c>
      <c r="T22">
        <v>0</v>
      </c>
      <c r="U22">
        <v>0</v>
      </c>
      <c r="V22">
        <v>1</v>
      </c>
      <c r="W22">
        <v>0</v>
      </c>
      <c r="X22">
        <v>0</v>
      </c>
      <c r="Y22" s="25">
        <v>1</v>
      </c>
      <c r="Z22">
        <v>1</v>
      </c>
      <c r="AA22">
        <v>0</v>
      </c>
      <c r="AB22">
        <v>1</v>
      </c>
      <c r="AC22">
        <v>0</v>
      </c>
      <c r="AD22" s="28">
        <v>0</v>
      </c>
      <c r="AE22" s="28">
        <v>0</v>
      </c>
      <c r="AF22" s="28">
        <v>0</v>
      </c>
      <c r="AG22">
        <f t="shared" si="0"/>
        <v>8</v>
      </c>
    </row>
  </sheetData>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E11A2-66D9-4A7B-8447-1CA05E2EEC4A}">
  <dimension ref="A1:AG22"/>
  <sheetViews>
    <sheetView workbookViewId="0"/>
  </sheetViews>
  <sheetFormatPr defaultRowHeight="12.75" x14ac:dyDescent="0.2"/>
  <cols>
    <col min="1" max="1" width="19.28515625" customWidth="1"/>
    <col min="2" max="2" width="38.5703125" customWidth="1"/>
    <col min="3" max="3" width="19.7109375" bestFit="1" customWidth="1"/>
    <col min="4" max="4" width="6.7109375" bestFit="1" customWidth="1"/>
    <col min="5" max="11" width="10" bestFit="1" customWidth="1"/>
    <col min="12" max="25" width="10" customWidth="1"/>
  </cols>
  <sheetData>
    <row r="1" spans="1:33" ht="37.5" customHeight="1" x14ac:dyDescent="0.2">
      <c r="A1" s="11" t="s">
        <v>1</v>
      </c>
      <c r="B1" s="20" t="s">
        <v>78</v>
      </c>
      <c r="C1" s="22"/>
      <c r="D1" s="22"/>
    </row>
    <row r="2" spans="1:33" ht="75" customHeight="1" x14ac:dyDescent="0.2">
      <c r="A2" s="11" t="s">
        <v>0</v>
      </c>
      <c r="B2" s="20" t="s">
        <v>74</v>
      </c>
      <c r="C2" s="22"/>
      <c r="D2" s="22"/>
    </row>
    <row r="3" spans="1:33" ht="63.75" customHeight="1" x14ac:dyDescent="0.2">
      <c r="A3" s="3" t="s">
        <v>12</v>
      </c>
      <c r="B3" s="2" t="s">
        <v>39</v>
      </c>
      <c r="C3" s="2"/>
      <c r="D3" s="2"/>
    </row>
    <row r="4" spans="1:33" x14ac:dyDescent="0.2">
      <c r="A4" s="11" t="s">
        <v>3</v>
      </c>
      <c r="B4" s="1" t="s">
        <v>84</v>
      </c>
      <c r="C4" s="1" t="s">
        <v>85</v>
      </c>
      <c r="D4" s="1" t="s">
        <v>86</v>
      </c>
      <c r="E4" s="1" t="s">
        <v>20</v>
      </c>
      <c r="F4" s="1" t="s">
        <v>21</v>
      </c>
      <c r="G4" s="1" t="s">
        <v>22</v>
      </c>
      <c r="H4" s="1" t="s">
        <v>23</v>
      </c>
      <c r="I4" s="1" t="s">
        <v>24</v>
      </c>
      <c r="J4" s="1" t="s">
        <v>25</v>
      </c>
      <c r="K4" s="1" t="s">
        <v>26</v>
      </c>
      <c r="L4" s="1" t="s">
        <v>27</v>
      </c>
      <c r="M4" s="1" t="s">
        <v>28</v>
      </c>
      <c r="N4" s="1" t="s">
        <v>29</v>
      </c>
      <c r="O4" s="1" t="s">
        <v>30</v>
      </c>
      <c r="P4" s="1" t="s">
        <v>31</v>
      </c>
      <c r="Q4" s="1" t="s">
        <v>60</v>
      </c>
      <c r="R4" s="1" t="s">
        <v>61</v>
      </c>
      <c r="S4" s="1" t="s">
        <v>62</v>
      </c>
      <c r="T4" s="1" t="s">
        <v>66</v>
      </c>
      <c r="U4" s="1" t="s">
        <v>67</v>
      </c>
      <c r="V4" s="1" t="s">
        <v>83</v>
      </c>
      <c r="W4" s="1" t="s">
        <v>82</v>
      </c>
      <c r="X4" s="1" t="s">
        <v>99</v>
      </c>
      <c r="Y4" s="1" t="s">
        <v>102</v>
      </c>
      <c r="Z4" s="1" t="s">
        <v>104</v>
      </c>
      <c r="AA4" s="1" t="s">
        <v>105</v>
      </c>
      <c r="AB4" s="1" t="s">
        <v>106</v>
      </c>
      <c r="AC4" s="1" t="s">
        <v>108</v>
      </c>
      <c r="AD4" s="1" t="s">
        <v>127</v>
      </c>
      <c r="AE4" s="1" t="s">
        <v>128</v>
      </c>
      <c r="AF4" s="1" t="s">
        <v>132</v>
      </c>
      <c r="AG4" s="1" t="s">
        <v>32</v>
      </c>
    </row>
    <row r="5" spans="1:33" x14ac:dyDescent="0.2">
      <c r="A5" s="11"/>
      <c r="B5" s="24" t="s">
        <v>87</v>
      </c>
      <c r="C5" s="24" t="s">
        <v>88</v>
      </c>
      <c r="D5" s="24" t="s">
        <v>89</v>
      </c>
      <c r="E5">
        <v>0</v>
      </c>
      <c r="F5">
        <v>0</v>
      </c>
      <c r="G5">
        <v>0</v>
      </c>
      <c r="H5">
        <v>0</v>
      </c>
      <c r="I5">
        <v>0</v>
      </c>
      <c r="J5">
        <v>0</v>
      </c>
      <c r="K5">
        <v>0</v>
      </c>
      <c r="L5">
        <v>0</v>
      </c>
      <c r="M5">
        <v>0</v>
      </c>
      <c r="N5">
        <v>0</v>
      </c>
      <c r="O5">
        <v>0</v>
      </c>
      <c r="P5">
        <v>0</v>
      </c>
      <c r="Q5">
        <v>0</v>
      </c>
      <c r="R5">
        <v>0</v>
      </c>
      <c r="S5">
        <v>0</v>
      </c>
      <c r="T5">
        <v>0</v>
      </c>
      <c r="U5">
        <v>0</v>
      </c>
      <c r="V5">
        <v>0</v>
      </c>
      <c r="W5">
        <v>0</v>
      </c>
      <c r="X5">
        <v>0</v>
      </c>
      <c r="Y5">
        <v>0</v>
      </c>
      <c r="Z5">
        <v>0</v>
      </c>
      <c r="AA5">
        <v>0</v>
      </c>
      <c r="AB5">
        <v>0</v>
      </c>
      <c r="AC5">
        <v>0</v>
      </c>
      <c r="AD5">
        <v>0</v>
      </c>
      <c r="AE5">
        <v>0</v>
      </c>
      <c r="AF5">
        <v>0</v>
      </c>
      <c r="AG5">
        <f>SUM(E5:AF5)</f>
        <v>0</v>
      </c>
    </row>
    <row r="6" spans="1:33" x14ac:dyDescent="0.2">
      <c r="A6" s="13"/>
      <c r="B6" s="24" t="s">
        <v>87</v>
      </c>
      <c r="C6" s="24" t="s">
        <v>88</v>
      </c>
      <c r="D6" s="24" t="s">
        <v>90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f t="shared" ref="AG6:AG22" si="0">SUM(E6:AF6)</f>
        <v>0</v>
      </c>
    </row>
    <row r="7" spans="1:33" x14ac:dyDescent="0.2">
      <c r="A7" s="13"/>
      <c r="B7" s="24" t="s">
        <v>87</v>
      </c>
      <c r="C7" s="24" t="s">
        <v>91</v>
      </c>
      <c r="D7" s="24" t="s">
        <v>89</v>
      </c>
      <c r="E7">
        <v>0</v>
      </c>
      <c r="F7">
        <v>0</v>
      </c>
      <c r="G7">
        <v>0</v>
      </c>
      <c r="H7">
        <v>0</v>
      </c>
      <c r="I7">
        <v>0</v>
      </c>
      <c r="J7">
        <v>0</v>
      </c>
      <c r="K7">
        <v>0</v>
      </c>
      <c r="L7">
        <v>0</v>
      </c>
      <c r="M7">
        <v>0</v>
      </c>
      <c r="N7">
        <v>0</v>
      </c>
      <c r="O7">
        <v>0</v>
      </c>
      <c r="P7">
        <v>0</v>
      </c>
      <c r="Q7">
        <v>0</v>
      </c>
      <c r="R7">
        <v>0</v>
      </c>
      <c r="S7">
        <v>0</v>
      </c>
      <c r="T7">
        <v>0</v>
      </c>
      <c r="U7">
        <v>0</v>
      </c>
      <c r="V7">
        <v>0</v>
      </c>
      <c r="W7">
        <v>0</v>
      </c>
      <c r="X7">
        <v>0</v>
      </c>
      <c r="Y7">
        <v>0</v>
      </c>
      <c r="Z7">
        <v>0</v>
      </c>
      <c r="AA7">
        <v>0</v>
      </c>
      <c r="AB7">
        <v>0</v>
      </c>
      <c r="AC7">
        <v>0</v>
      </c>
      <c r="AD7">
        <v>0</v>
      </c>
      <c r="AE7">
        <v>0</v>
      </c>
      <c r="AF7">
        <v>0</v>
      </c>
      <c r="AG7">
        <f t="shared" si="0"/>
        <v>0</v>
      </c>
    </row>
    <row r="8" spans="1:33" x14ac:dyDescent="0.2">
      <c r="B8" t="s">
        <v>87</v>
      </c>
      <c r="C8" t="s">
        <v>91</v>
      </c>
      <c r="D8" t="s">
        <v>90</v>
      </c>
      <c r="E8">
        <v>0</v>
      </c>
      <c r="F8">
        <v>0</v>
      </c>
      <c r="G8">
        <v>0</v>
      </c>
      <c r="H8">
        <v>0</v>
      </c>
      <c r="I8">
        <v>0</v>
      </c>
      <c r="J8">
        <v>0</v>
      </c>
      <c r="K8">
        <v>0</v>
      </c>
      <c r="L8">
        <v>0</v>
      </c>
      <c r="M8">
        <v>0</v>
      </c>
      <c r="N8">
        <v>0</v>
      </c>
      <c r="O8">
        <v>0</v>
      </c>
      <c r="P8">
        <v>0</v>
      </c>
      <c r="Q8">
        <v>0</v>
      </c>
      <c r="R8">
        <v>0</v>
      </c>
      <c r="S8">
        <v>0</v>
      </c>
      <c r="T8">
        <v>0</v>
      </c>
      <c r="U8">
        <v>0</v>
      </c>
      <c r="V8">
        <v>0</v>
      </c>
      <c r="W8">
        <v>0</v>
      </c>
      <c r="X8">
        <v>0</v>
      </c>
      <c r="Y8">
        <v>0</v>
      </c>
      <c r="Z8">
        <v>0</v>
      </c>
      <c r="AA8">
        <v>0</v>
      </c>
      <c r="AB8">
        <v>0</v>
      </c>
      <c r="AC8">
        <v>0</v>
      </c>
      <c r="AD8">
        <v>0</v>
      </c>
      <c r="AE8">
        <v>0</v>
      </c>
      <c r="AF8">
        <v>0</v>
      </c>
      <c r="AG8">
        <f t="shared" si="0"/>
        <v>0</v>
      </c>
    </row>
    <row r="9" spans="1:33" x14ac:dyDescent="0.2">
      <c r="B9" t="s">
        <v>87</v>
      </c>
      <c r="C9" t="s">
        <v>92</v>
      </c>
      <c r="D9" t="s">
        <v>89</v>
      </c>
      <c r="E9">
        <v>0</v>
      </c>
      <c r="F9">
        <v>0</v>
      </c>
      <c r="G9">
        <v>0</v>
      </c>
      <c r="H9">
        <v>0</v>
      </c>
      <c r="I9">
        <v>0</v>
      </c>
      <c r="J9">
        <v>0</v>
      </c>
      <c r="K9">
        <v>0</v>
      </c>
      <c r="L9">
        <v>0</v>
      </c>
      <c r="M9">
        <v>0</v>
      </c>
      <c r="N9">
        <v>0</v>
      </c>
      <c r="O9">
        <v>0</v>
      </c>
      <c r="P9">
        <v>0</v>
      </c>
      <c r="Q9">
        <v>0</v>
      </c>
      <c r="R9">
        <v>0</v>
      </c>
      <c r="S9">
        <v>0</v>
      </c>
      <c r="T9">
        <v>0</v>
      </c>
      <c r="U9">
        <v>0</v>
      </c>
      <c r="V9">
        <v>0</v>
      </c>
      <c r="W9">
        <v>0</v>
      </c>
      <c r="X9">
        <v>0</v>
      </c>
      <c r="Y9">
        <v>0</v>
      </c>
      <c r="Z9">
        <v>0</v>
      </c>
      <c r="AA9">
        <v>0</v>
      </c>
      <c r="AB9">
        <v>0</v>
      </c>
      <c r="AC9">
        <v>0</v>
      </c>
      <c r="AD9">
        <v>0</v>
      </c>
      <c r="AE9">
        <v>0</v>
      </c>
      <c r="AF9">
        <v>0</v>
      </c>
      <c r="AG9">
        <f t="shared" si="0"/>
        <v>0</v>
      </c>
    </row>
    <row r="10" spans="1:33" x14ac:dyDescent="0.2">
      <c r="B10" t="s">
        <v>87</v>
      </c>
      <c r="C10" t="s">
        <v>92</v>
      </c>
      <c r="D10" t="s">
        <v>90</v>
      </c>
      <c r="E10">
        <v>0</v>
      </c>
      <c r="F10">
        <v>0</v>
      </c>
      <c r="G10">
        <v>0</v>
      </c>
      <c r="H10">
        <v>0</v>
      </c>
      <c r="I10">
        <v>0</v>
      </c>
      <c r="J10">
        <v>0</v>
      </c>
      <c r="K10">
        <v>0</v>
      </c>
      <c r="L10">
        <v>0</v>
      </c>
      <c r="M10">
        <v>0</v>
      </c>
      <c r="N10">
        <v>0</v>
      </c>
      <c r="O10">
        <v>0</v>
      </c>
      <c r="P10">
        <v>0</v>
      </c>
      <c r="Q10">
        <v>0</v>
      </c>
      <c r="R10">
        <v>0</v>
      </c>
      <c r="S10">
        <v>0</v>
      </c>
      <c r="T10">
        <v>0</v>
      </c>
      <c r="U10">
        <v>0</v>
      </c>
      <c r="V10">
        <v>0</v>
      </c>
      <c r="W10">
        <v>0</v>
      </c>
      <c r="X10">
        <v>0</v>
      </c>
      <c r="Y10">
        <v>0</v>
      </c>
      <c r="Z10">
        <v>0</v>
      </c>
      <c r="AA10">
        <v>0</v>
      </c>
      <c r="AB10">
        <v>0</v>
      </c>
      <c r="AC10">
        <v>0</v>
      </c>
      <c r="AD10">
        <v>0</v>
      </c>
      <c r="AE10">
        <v>0</v>
      </c>
      <c r="AF10">
        <v>0</v>
      </c>
      <c r="AG10">
        <f t="shared" si="0"/>
        <v>0</v>
      </c>
    </row>
    <row r="11" spans="1:33" x14ac:dyDescent="0.2">
      <c r="B11" t="s">
        <v>87</v>
      </c>
      <c r="C11" t="s">
        <v>93</v>
      </c>
      <c r="D11" t="s">
        <v>89</v>
      </c>
      <c r="E11">
        <v>0</v>
      </c>
      <c r="F11">
        <v>0</v>
      </c>
      <c r="G11">
        <v>0</v>
      </c>
      <c r="H11">
        <v>0</v>
      </c>
      <c r="I11">
        <v>0</v>
      </c>
      <c r="J11">
        <v>0</v>
      </c>
      <c r="K11">
        <v>0</v>
      </c>
      <c r="L11">
        <v>0</v>
      </c>
      <c r="M11">
        <v>0</v>
      </c>
      <c r="N11">
        <v>0</v>
      </c>
      <c r="O11">
        <v>0</v>
      </c>
      <c r="P11">
        <v>0</v>
      </c>
      <c r="Q11">
        <v>0</v>
      </c>
      <c r="R11">
        <v>0</v>
      </c>
      <c r="S11">
        <v>0</v>
      </c>
      <c r="T11">
        <v>0</v>
      </c>
      <c r="U11">
        <v>0</v>
      </c>
      <c r="V11">
        <v>0</v>
      </c>
      <c r="W11">
        <v>0</v>
      </c>
      <c r="X11">
        <v>0</v>
      </c>
      <c r="Y11">
        <v>0</v>
      </c>
      <c r="Z11">
        <v>0</v>
      </c>
      <c r="AA11">
        <v>0</v>
      </c>
      <c r="AB11">
        <v>0</v>
      </c>
      <c r="AC11">
        <v>0</v>
      </c>
      <c r="AD11">
        <v>0</v>
      </c>
      <c r="AE11">
        <v>0</v>
      </c>
      <c r="AF11">
        <v>0</v>
      </c>
      <c r="AG11">
        <f t="shared" si="0"/>
        <v>0</v>
      </c>
    </row>
    <row r="12" spans="1:33" x14ac:dyDescent="0.2">
      <c r="B12" t="s">
        <v>87</v>
      </c>
      <c r="C12" t="s">
        <v>93</v>
      </c>
      <c r="D12" t="s">
        <v>90</v>
      </c>
      <c r="E12">
        <v>0</v>
      </c>
      <c r="F12">
        <v>0</v>
      </c>
      <c r="G12">
        <v>0</v>
      </c>
      <c r="H12">
        <v>0</v>
      </c>
      <c r="I12">
        <v>0</v>
      </c>
      <c r="J12">
        <v>0</v>
      </c>
      <c r="K12">
        <v>0</v>
      </c>
      <c r="L12">
        <v>0</v>
      </c>
      <c r="M12">
        <v>0</v>
      </c>
      <c r="N12">
        <v>0</v>
      </c>
      <c r="O12">
        <v>0</v>
      </c>
      <c r="P12">
        <v>0</v>
      </c>
      <c r="Q12">
        <v>0</v>
      </c>
      <c r="R12">
        <v>0</v>
      </c>
      <c r="S12">
        <v>0</v>
      </c>
      <c r="T12">
        <v>0</v>
      </c>
      <c r="U12">
        <v>0</v>
      </c>
      <c r="V12">
        <v>0</v>
      </c>
      <c r="W12">
        <v>0</v>
      </c>
      <c r="X12">
        <v>0</v>
      </c>
      <c r="Y12">
        <v>0</v>
      </c>
      <c r="Z12">
        <v>0</v>
      </c>
      <c r="AA12">
        <v>0</v>
      </c>
      <c r="AB12">
        <v>0</v>
      </c>
      <c r="AC12">
        <v>0</v>
      </c>
      <c r="AD12">
        <v>0</v>
      </c>
      <c r="AE12">
        <v>0</v>
      </c>
      <c r="AF12">
        <v>0</v>
      </c>
      <c r="AG12">
        <f t="shared" si="0"/>
        <v>0</v>
      </c>
    </row>
    <row r="13" spans="1:33" x14ac:dyDescent="0.2">
      <c r="B13" t="s">
        <v>87</v>
      </c>
      <c r="C13" t="s">
        <v>94</v>
      </c>
      <c r="D13" t="s">
        <v>89</v>
      </c>
      <c r="E13">
        <v>0</v>
      </c>
      <c r="F13">
        <v>0</v>
      </c>
      <c r="G13">
        <v>0</v>
      </c>
      <c r="H13">
        <v>0</v>
      </c>
      <c r="I13">
        <v>0</v>
      </c>
      <c r="J13">
        <v>0</v>
      </c>
      <c r="K13">
        <v>0</v>
      </c>
      <c r="L13">
        <v>0</v>
      </c>
      <c r="M13">
        <v>0</v>
      </c>
      <c r="N13">
        <v>0</v>
      </c>
      <c r="O13">
        <v>0</v>
      </c>
      <c r="P13">
        <v>0</v>
      </c>
      <c r="Q13">
        <v>0</v>
      </c>
      <c r="R13">
        <v>0</v>
      </c>
      <c r="S13">
        <v>0</v>
      </c>
      <c r="T13">
        <v>0</v>
      </c>
      <c r="U13">
        <v>0</v>
      </c>
      <c r="V13">
        <v>0</v>
      </c>
      <c r="W13">
        <v>0</v>
      </c>
      <c r="X13">
        <v>0</v>
      </c>
      <c r="Y13">
        <v>0</v>
      </c>
      <c r="Z13">
        <v>0</v>
      </c>
      <c r="AA13">
        <v>0</v>
      </c>
      <c r="AB13">
        <v>0</v>
      </c>
      <c r="AC13">
        <v>0</v>
      </c>
      <c r="AD13">
        <v>0</v>
      </c>
      <c r="AE13">
        <v>0</v>
      </c>
      <c r="AF13">
        <v>0</v>
      </c>
      <c r="AG13">
        <f t="shared" si="0"/>
        <v>0</v>
      </c>
    </row>
    <row r="14" spans="1:33" x14ac:dyDescent="0.2">
      <c r="B14" t="s">
        <v>87</v>
      </c>
      <c r="C14" t="s">
        <v>94</v>
      </c>
      <c r="D14" t="s">
        <v>90</v>
      </c>
      <c r="E14">
        <v>0</v>
      </c>
      <c r="F14">
        <v>0</v>
      </c>
      <c r="G14">
        <v>0</v>
      </c>
      <c r="H14">
        <v>0</v>
      </c>
      <c r="I14">
        <v>0</v>
      </c>
      <c r="J14">
        <v>0</v>
      </c>
      <c r="K14">
        <v>0</v>
      </c>
      <c r="L14">
        <v>0</v>
      </c>
      <c r="M14">
        <v>0</v>
      </c>
      <c r="N14">
        <v>0</v>
      </c>
      <c r="O14">
        <v>0</v>
      </c>
      <c r="P14">
        <v>0</v>
      </c>
      <c r="Q14">
        <v>0</v>
      </c>
      <c r="R14">
        <v>0</v>
      </c>
      <c r="S14">
        <v>0</v>
      </c>
      <c r="T14">
        <v>0</v>
      </c>
      <c r="U14">
        <v>0</v>
      </c>
      <c r="V14">
        <v>0</v>
      </c>
      <c r="W14">
        <v>0</v>
      </c>
      <c r="X14">
        <v>0</v>
      </c>
      <c r="Y14">
        <v>0</v>
      </c>
      <c r="Z14">
        <v>0</v>
      </c>
      <c r="AA14">
        <v>0</v>
      </c>
      <c r="AB14">
        <v>0</v>
      </c>
      <c r="AC14">
        <v>0</v>
      </c>
      <c r="AD14">
        <v>0</v>
      </c>
      <c r="AE14">
        <v>0</v>
      </c>
      <c r="AF14">
        <v>0</v>
      </c>
      <c r="AG14">
        <f t="shared" si="0"/>
        <v>0</v>
      </c>
    </row>
    <row r="15" spans="1:33" x14ac:dyDescent="0.2">
      <c r="B15" t="s">
        <v>87</v>
      </c>
      <c r="C15" t="s">
        <v>95</v>
      </c>
      <c r="D15" t="s">
        <v>89</v>
      </c>
      <c r="E15">
        <v>0</v>
      </c>
      <c r="F15">
        <v>0</v>
      </c>
      <c r="G15">
        <v>0</v>
      </c>
      <c r="H15">
        <v>0</v>
      </c>
      <c r="I15">
        <v>0</v>
      </c>
      <c r="J15">
        <v>0</v>
      </c>
      <c r="K15">
        <v>0</v>
      </c>
      <c r="L15">
        <v>0</v>
      </c>
      <c r="M15">
        <v>0</v>
      </c>
      <c r="N15">
        <v>0</v>
      </c>
      <c r="O15">
        <v>0</v>
      </c>
      <c r="P15">
        <v>0</v>
      </c>
      <c r="Q15">
        <v>0</v>
      </c>
      <c r="R15">
        <v>0</v>
      </c>
      <c r="S15">
        <v>0</v>
      </c>
      <c r="T15">
        <v>0</v>
      </c>
      <c r="U15">
        <v>0</v>
      </c>
      <c r="V15">
        <v>0</v>
      </c>
      <c r="W15">
        <v>0</v>
      </c>
      <c r="X15">
        <v>0</v>
      </c>
      <c r="Y15">
        <v>0</v>
      </c>
      <c r="Z15">
        <v>0</v>
      </c>
      <c r="AA15">
        <v>0</v>
      </c>
      <c r="AB15">
        <v>0</v>
      </c>
      <c r="AC15">
        <v>0</v>
      </c>
      <c r="AD15">
        <v>0</v>
      </c>
      <c r="AE15">
        <v>0</v>
      </c>
      <c r="AF15">
        <v>0</v>
      </c>
      <c r="AG15">
        <f t="shared" si="0"/>
        <v>0</v>
      </c>
    </row>
    <row r="16" spans="1:33" x14ac:dyDescent="0.2">
      <c r="B16" t="s">
        <v>87</v>
      </c>
      <c r="C16" t="s">
        <v>95</v>
      </c>
      <c r="D16" t="s">
        <v>90</v>
      </c>
      <c r="E16">
        <v>0</v>
      </c>
      <c r="F16">
        <v>0</v>
      </c>
      <c r="G16">
        <v>0</v>
      </c>
      <c r="H16">
        <v>0</v>
      </c>
      <c r="I16">
        <v>0</v>
      </c>
      <c r="J16">
        <v>0</v>
      </c>
      <c r="K16">
        <v>0</v>
      </c>
      <c r="L16">
        <v>0</v>
      </c>
      <c r="M16">
        <v>0</v>
      </c>
      <c r="N16">
        <v>0</v>
      </c>
      <c r="O16">
        <v>0</v>
      </c>
      <c r="P16">
        <v>0</v>
      </c>
      <c r="Q16">
        <v>0</v>
      </c>
      <c r="R16">
        <v>0</v>
      </c>
      <c r="S16">
        <v>0</v>
      </c>
      <c r="T16">
        <v>0</v>
      </c>
      <c r="U16">
        <v>0</v>
      </c>
      <c r="V16">
        <v>0</v>
      </c>
      <c r="W16">
        <v>0</v>
      </c>
      <c r="X16">
        <v>0</v>
      </c>
      <c r="Y16">
        <v>0</v>
      </c>
      <c r="Z16">
        <v>0</v>
      </c>
      <c r="AA16">
        <v>0</v>
      </c>
      <c r="AB16">
        <v>0</v>
      </c>
      <c r="AC16">
        <v>0</v>
      </c>
      <c r="AD16">
        <v>0</v>
      </c>
      <c r="AE16">
        <v>0</v>
      </c>
      <c r="AF16">
        <v>0</v>
      </c>
      <c r="AG16">
        <f t="shared" si="0"/>
        <v>0</v>
      </c>
    </row>
    <row r="17" spans="2:33" x14ac:dyDescent="0.2">
      <c r="B17" t="s">
        <v>96</v>
      </c>
      <c r="C17" t="s">
        <v>96</v>
      </c>
      <c r="D17" t="s">
        <v>89</v>
      </c>
      <c r="E17">
        <v>0</v>
      </c>
      <c r="F17">
        <v>0</v>
      </c>
      <c r="G17">
        <v>0</v>
      </c>
      <c r="H17">
        <v>0</v>
      </c>
      <c r="I17">
        <v>0</v>
      </c>
      <c r="J17">
        <v>0</v>
      </c>
      <c r="K17">
        <v>0</v>
      </c>
      <c r="L17">
        <v>0</v>
      </c>
      <c r="M17">
        <v>0</v>
      </c>
      <c r="N17">
        <v>0</v>
      </c>
      <c r="O17">
        <v>0</v>
      </c>
      <c r="P17">
        <v>0</v>
      </c>
      <c r="Q17">
        <v>0</v>
      </c>
      <c r="R17">
        <v>0</v>
      </c>
      <c r="S17">
        <v>0</v>
      </c>
      <c r="T17">
        <v>0</v>
      </c>
      <c r="U17">
        <v>0</v>
      </c>
      <c r="V17">
        <v>0</v>
      </c>
      <c r="W17">
        <v>0</v>
      </c>
      <c r="X17">
        <v>0</v>
      </c>
      <c r="Y17">
        <v>0</v>
      </c>
      <c r="Z17">
        <v>0</v>
      </c>
      <c r="AA17">
        <v>0</v>
      </c>
      <c r="AB17">
        <v>0</v>
      </c>
      <c r="AC17">
        <v>0</v>
      </c>
      <c r="AD17">
        <v>0</v>
      </c>
      <c r="AE17">
        <v>1</v>
      </c>
      <c r="AF17">
        <v>0</v>
      </c>
      <c r="AG17">
        <f t="shared" si="0"/>
        <v>1</v>
      </c>
    </row>
    <row r="18" spans="2:33" x14ac:dyDescent="0.2">
      <c r="B18" t="s">
        <v>96</v>
      </c>
      <c r="C18" t="s">
        <v>96</v>
      </c>
      <c r="D18" t="s">
        <v>90</v>
      </c>
      <c r="E18">
        <v>0</v>
      </c>
      <c r="F18">
        <v>0</v>
      </c>
      <c r="G18">
        <v>0</v>
      </c>
      <c r="H18">
        <v>0</v>
      </c>
      <c r="I18">
        <v>0</v>
      </c>
      <c r="J18">
        <v>0</v>
      </c>
      <c r="K18">
        <v>0</v>
      </c>
      <c r="L18">
        <v>0</v>
      </c>
      <c r="M18">
        <v>0</v>
      </c>
      <c r="N18">
        <v>0</v>
      </c>
      <c r="O18">
        <v>0</v>
      </c>
      <c r="P18">
        <v>0</v>
      </c>
      <c r="Q18">
        <v>0</v>
      </c>
      <c r="R18">
        <v>0</v>
      </c>
      <c r="S18">
        <v>0</v>
      </c>
      <c r="T18">
        <v>0</v>
      </c>
      <c r="U18">
        <v>1</v>
      </c>
      <c r="V18">
        <v>0</v>
      </c>
      <c r="W18">
        <v>0</v>
      </c>
      <c r="X18">
        <v>0</v>
      </c>
      <c r="Y18">
        <v>0</v>
      </c>
      <c r="Z18">
        <v>1</v>
      </c>
      <c r="AA18">
        <v>0</v>
      </c>
      <c r="AB18">
        <v>0</v>
      </c>
      <c r="AC18">
        <v>1</v>
      </c>
      <c r="AD18">
        <v>0</v>
      </c>
      <c r="AE18">
        <v>0</v>
      </c>
      <c r="AF18">
        <v>0</v>
      </c>
      <c r="AG18">
        <f t="shared" si="0"/>
        <v>3</v>
      </c>
    </row>
    <row r="19" spans="2:33" x14ac:dyDescent="0.2">
      <c r="B19" t="s">
        <v>97</v>
      </c>
      <c r="C19" t="s">
        <v>97</v>
      </c>
      <c r="D19" t="s">
        <v>89</v>
      </c>
      <c r="E19">
        <v>0</v>
      </c>
      <c r="F19">
        <v>0</v>
      </c>
      <c r="G19">
        <v>1</v>
      </c>
      <c r="H19">
        <v>0</v>
      </c>
      <c r="I19">
        <v>0</v>
      </c>
      <c r="J19">
        <v>0</v>
      </c>
      <c r="K19">
        <v>0</v>
      </c>
      <c r="L19">
        <v>3</v>
      </c>
      <c r="M19">
        <v>0</v>
      </c>
      <c r="N19">
        <v>1</v>
      </c>
      <c r="O19">
        <v>0</v>
      </c>
      <c r="P19">
        <v>1</v>
      </c>
      <c r="Q19">
        <v>0</v>
      </c>
      <c r="R19">
        <v>0</v>
      </c>
      <c r="S19">
        <v>0</v>
      </c>
      <c r="T19">
        <v>0</v>
      </c>
      <c r="U19">
        <v>0</v>
      </c>
      <c r="V19">
        <v>0</v>
      </c>
      <c r="W19">
        <v>0</v>
      </c>
      <c r="X19">
        <v>0</v>
      </c>
      <c r="Y19">
        <v>0</v>
      </c>
      <c r="Z19">
        <v>0</v>
      </c>
      <c r="AA19">
        <v>0</v>
      </c>
      <c r="AB19">
        <v>0</v>
      </c>
      <c r="AC19">
        <v>0</v>
      </c>
      <c r="AD19">
        <v>0</v>
      </c>
      <c r="AE19">
        <v>0</v>
      </c>
      <c r="AF19">
        <v>0</v>
      </c>
      <c r="AG19">
        <f t="shared" si="0"/>
        <v>6</v>
      </c>
    </row>
    <row r="20" spans="2:33" x14ac:dyDescent="0.2">
      <c r="B20" t="s">
        <v>97</v>
      </c>
      <c r="C20" t="s">
        <v>97</v>
      </c>
      <c r="D20" t="s">
        <v>90</v>
      </c>
      <c r="E20">
        <v>0</v>
      </c>
      <c r="F20">
        <v>0</v>
      </c>
      <c r="G20">
        <v>0</v>
      </c>
      <c r="H20">
        <v>0</v>
      </c>
      <c r="I20">
        <v>0</v>
      </c>
      <c r="J20">
        <v>0</v>
      </c>
      <c r="K20">
        <v>0</v>
      </c>
      <c r="L20">
        <v>0</v>
      </c>
      <c r="M20">
        <v>0</v>
      </c>
      <c r="N20">
        <v>0</v>
      </c>
      <c r="O20">
        <v>0</v>
      </c>
      <c r="P20">
        <v>0</v>
      </c>
      <c r="Q20">
        <v>0</v>
      </c>
      <c r="R20">
        <v>0</v>
      </c>
      <c r="S20">
        <v>0</v>
      </c>
      <c r="T20">
        <v>0</v>
      </c>
      <c r="U20">
        <v>0</v>
      </c>
      <c r="V20">
        <v>0</v>
      </c>
      <c r="W20">
        <v>0</v>
      </c>
      <c r="X20">
        <v>0</v>
      </c>
      <c r="Y20">
        <v>0</v>
      </c>
      <c r="Z20">
        <v>0</v>
      </c>
      <c r="AA20">
        <v>0</v>
      </c>
      <c r="AB20">
        <v>0</v>
      </c>
      <c r="AC20">
        <v>0</v>
      </c>
      <c r="AD20">
        <v>0</v>
      </c>
      <c r="AE20">
        <v>0</v>
      </c>
      <c r="AF20">
        <v>0</v>
      </c>
      <c r="AG20">
        <f t="shared" si="0"/>
        <v>0</v>
      </c>
    </row>
    <row r="21" spans="2:33" x14ac:dyDescent="0.2">
      <c r="B21" t="s">
        <v>98</v>
      </c>
      <c r="C21" t="s">
        <v>98</v>
      </c>
      <c r="D21" t="s">
        <v>89</v>
      </c>
      <c r="E21">
        <v>0</v>
      </c>
      <c r="F21">
        <v>0</v>
      </c>
      <c r="G21">
        <v>0</v>
      </c>
      <c r="H21">
        <v>0</v>
      </c>
      <c r="I21">
        <v>0</v>
      </c>
      <c r="J21">
        <v>0</v>
      </c>
      <c r="K21">
        <v>0</v>
      </c>
      <c r="L21">
        <v>0</v>
      </c>
      <c r="M21">
        <v>0</v>
      </c>
      <c r="N21">
        <v>0</v>
      </c>
      <c r="O21">
        <v>0</v>
      </c>
      <c r="P21">
        <v>0</v>
      </c>
      <c r="Q21">
        <v>0</v>
      </c>
      <c r="R21">
        <v>0</v>
      </c>
      <c r="S21">
        <v>0</v>
      </c>
      <c r="T21">
        <v>0</v>
      </c>
      <c r="U21">
        <v>1</v>
      </c>
      <c r="V21">
        <v>0</v>
      </c>
      <c r="W21">
        <v>0</v>
      </c>
      <c r="X21">
        <v>0</v>
      </c>
      <c r="Y21">
        <v>0</v>
      </c>
      <c r="Z21">
        <v>0</v>
      </c>
      <c r="AA21">
        <v>0</v>
      </c>
      <c r="AB21">
        <v>0</v>
      </c>
      <c r="AC21">
        <v>0</v>
      </c>
      <c r="AD21">
        <v>0</v>
      </c>
      <c r="AE21">
        <v>0</v>
      </c>
      <c r="AF21">
        <v>0</v>
      </c>
      <c r="AG21">
        <f t="shared" si="0"/>
        <v>1</v>
      </c>
    </row>
    <row r="22" spans="2:33" x14ac:dyDescent="0.2">
      <c r="B22" t="s">
        <v>98</v>
      </c>
      <c r="C22" t="s">
        <v>98</v>
      </c>
      <c r="D22" t="s">
        <v>90</v>
      </c>
      <c r="E22">
        <v>0</v>
      </c>
      <c r="F22">
        <v>0</v>
      </c>
      <c r="G22">
        <v>0</v>
      </c>
      <c r="H22">
        <v>0</v>
      </c>
      <c r="I22">
        <v>0</v>
      </c>
      <c r="J22">
        <v>0</v>
      </c>
      <c r="K22">
        <v>0</v>
      </c>
      <c r="L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f t="shared" si="0"/>
        <v>0</v>
      </c>
    </row>
  </sheetData>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4"/>
  <sheetViews>
    <sheetView zoomScaleNormal="100" workbookViewId="0"/>
  </sheetViews>
  <sheetFormatPr defaultRowHeight="12.75" x14ac:dyDescent="0.2"/>
  <cols>
    <col min="1" max="1" width="19.28515625" customWidth="1"/>
    <col min="2" max="2" width="68.140625" customWidth="1"/>
    <col min="3" max="5" width="11" customWidth="1"/>
    <col min="6" max="12" width="11.5703125" customWidth="1"/>
    <col min="13" max="14" width="13.5703125" bestFit="1" customWidth="1"/>
  </cols>
  <sheetData>
    <row r="1" spans="1:8" ht="25.5" x14ac:dyDescent="0.2">
      <c r="A1" s="3" t="s">
        <v>1</v>
      </c>
      <c r="B1" s="7" t="s">
        <v>64</v>
      </c>
    </row>
    <row r="2" spans="1:8" ht="191.25" x14ac:dyDescent="0.2">
      <c r="A2" s="3" t="s">
        <v>2</v>
      </c>
      <c r="B2" s="8" t="s">
        <v>58</v>
      </c>
    </row>
    <row r="3" spans="1:8" x14ac:dyDescent="0.2">
      <c r="A3" s="3" t="s">
        <v>3</v>
      </c>
      <c r="B3" s="1" t="s">
        <v>125</v>
      </c>
      <c r="C3" s="14" t="s">
        <v>10</v>
      </c>
      <c r="D3" s="14" t="s">
        <v>11</v>
      </c>
      <c r="E3" s="16" t="s">
        <v>63</v>
      </c>
      <c r="F3" s="16" t="s">
        <v>100</v>
      </c>
      <c r="G3" s="16" t="s">
        <v>107</v>
      </c>
      <c r="H3" s="16" t="s">
        <v>130</v>
      </c>
    </row>
    <row r="4" spans="1:8" x14ac:dyDescent="0.2">
      <c r="B4" t="s">
        <v>46</v>
      </c>
      <c r="C4" s="6">
        <f t="shared" ref="C4:H4" si="0">C6/C5</f>
        <v>0.54347826086956519</v>
      </c>
      <c r="D4" s="6">
        <f t="shared" si="0"/>
        <v>0.703125</v>
      </c>
      <c r="E4" s="6">
        <f t="shared" si="0"/>
        <v>0.83333333333333337</v>
      </c>
      <c r="F4" s="6">
        <f t="shared" si="0"/>
        <v>0.91803278688524592</v>
      </c>
      <c r="G4" s="6">
        <f t="shared" si="0"/>
        <v>1</v>
      </c>
      <c r="H4" s="6">
        <f t="shared" si="0"/>
        <v>0.96969696969696972</v>
      </c>
    </row>
    <row r="5" spans="1:8" x14ac:dyDescent="0.2">
      <c r="B5" t="s">
        <v>47</v>
      </c>
      <c r="C5">
        <v>46</v>
      </c>
      <c r="D5">
        <v>64</v>
      </c>
      <c r="E5">
        <v>48</v>
      </c>
      <c r="F5">
        <v>61</v>
      </c>
      <c r="G5">
        <v>30</v>
      </c>
      <c r="H5">
        <v>33</v>
      </c>
    </row>
    <row r="6" spans="1:8" x14ac:dyDescent="0.2">
      <c r="B6" t="s">
        <v>48</v>
      </c>
      <c r="C6">
        <v>25</v>
      </c>
      <c r="D6">
        <v>45</v>
      </c>
      <c r="E6">
        <v>40</v>
      </c>
      <c r="F6">
        <v>56</v>
      </c>
      <c r="G6">
        <v>30</v>
      </c>
      <c r="H6">
        <v>32</v>
      </c>
    </row>
    <row r="7" spans="1:8" x14ac:dyDescent="0.2">
      <c r="B7" t="s">
        <v>52</v>
      </c>
      <c r="C7">
        <v>12</v>
      </c>
      <c r="D7">
        <v>13</v>
      </c>
      <c r="E7">
        <v>6</v>
      </c>
      <c r="F7">
        <v>13</v>
      </c>
      <c r="G7">
        <v>8</v>
      </c>
      <c r="H7">
        <v>5</v>
      </c>
    </row>
    <row r="8" spans="1:8" x14ac:dyDescent="0.2">
      <c r="B8" t="s">
        <v>53</v>
      </c>
      <c r="C8">
        <v>4</v>
      </c>
      <c r="D8">
        <v>4</v>
      </c>
      <c r="E8">
        <v>4</v>
      </c>
      <c r="F8">
        <v>7</v>
      </c>
      <c r="G8">
        <v>4</v>
      </c>
      <c r="H8">
        <v>4</v>
      </c>
    </row>
    <row r="9" spans="1:8" x14ac:dyDescent="0.2">
      <c r="B9" t="s">
        <v>54</v>
      </c>
      <c r="C9">
        <v>4</v>
      </c>
      <c r="D9">
        <v>9</v>
      </c>
      <c r="E9">
        <v>4</v>
      </c>
      <c r="F9">
        <v>6</v>
      </c>
      <c r="G9">
        <v>1</v>
      </c>
      <c r="H9">
        <v>5</v>
      </c>
    </row>
    <row r="10" spans="1:8" x14ac:dyDescent="0.2">
      <c r="B10" t="s">
        <v>55</v>
      </c>
      <c r="C10">
        <v>4</v>
      </c>
      <c r="D10">
        <v>1</v>
      </c>
      <c r="E10">
        <v>2</v>
      </c>
      <c r="F10">
        <v>2</v>
      </c>
      <c r="G10">
        <v>0</v>
      </c>
      <c r="H10">
        <v>0</v>
      </c>
    </row>
    <row r="11" spans="1:8" x14ac:dyDescent="0.2">
      <c r="B11" t="s">
        <v>56</v>
      </c>
      <c r="C11">
        <v>6</v>
      </c>
      <c r="D11">
        <v>5</v>
      </c>
      <c r="E11">
        <v>4</v>
      </c>
      <c r="F11">
        <v>2</v>
      </c>
      <c r="G11">
        <v>5</v>
      </c>
      <c r="H11">
        <v>1</v>
      </c>
    </row>
    <row r="12" spans="1:8" x14ac:dyDescent="0.2">
      <c r="B12" t="s">
        <v>49</v>
      </c>
      <c r="C12">
        <v>7</v>
      </c>
      <c r="D12">
        <v>6</v>
      </c>
      <c r="E12">
        <v>10</v>
      </c>
      <c r="F12">
        <v>5</v>
      </c>
      <c r="G12">
        <v>15</v>
      </c>
      <c r="H12">
        <v>19</v>
      </c>
    </row>
    <row r="13" spans="1:8" x14ac:dyDescent="0.2">
      <c r="B13" t="s">
        <v>51</v>
      </c>
      <c r="C13">
        <v>4</v>
      </c>
      <c r="D13">
        <v>1</v>
      </c>
      <c r="E13">
        <v>0</v>
      </c>
      <c r="F13">
        <v>1</v>
      </c>
      <c r="G13">
        <v>0</v>
      </c>
      <c r="H13">
        <v>0</v>
      </c>
    </row>
    <row r="14" spans="1:8" x14ac:dyDescent="0.2">
      <c r="B14" t="s">
        <v>50</v>
      </c>
      <c r="D14">
        <v>66</v>
      </c>
      <c r="E14">
        <v>85</v>
      </c>
      <c r="F14">
        <v>63</v>
      </c>
      <c r="G14">
        <v>13</v>
      </c>
      <c r="H14">
        <v>60</v>
      </c>
    </row>
  </sheetData>
  <phoneticPr fontId="7" type="noConversion"/>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88068ACF89E84F925A8831C32630E0" ma:contentTypeVersion="16" ma:contentTypeDescription="Create a new document." ma:contentTypeScope="" ma:versionID="b45bf4bddf659b42558fade6614cced9">
  <xsd:schema xmlns:xsd="http://www.w3.org/2001/XMLSchema" xmlns:xs="http://www.w3.org/2001/XMLSchema" xmlns:p="http://schemas.microsoft.com/office/2006/metadata/properties" xmlns:ns2="a82c12e9-f0fe-44ba-8a31-bf8257c71c77" xmlns:ns3="7467b07a-63e4-4526-818f-48c6a4d2dc7d" xmlns:ns4="20867c8d-1cc9-4acd-a073-94634f6a764f" targetNamespace="http://schemas.microsoft.com/office/2006/metadata/properties" ma:root="true" ma:fieldsID="c7316665a594fc904e617730886ee03a" ns2:_="" ns3:_="" ns4:_="">
    <xsd:import namespace="a82c12e9-f0fe-44ba-8a31-bf8257c71c77"/>
    <xsd:import namespace="7467b07a-63e4-4526-818f-48c6a4d2dc7d"/>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DateModified"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2c12e9-f0fe-44ba-8a31-bf8257c71c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DateModified" ma:index="17" nillable="true" ma:displayName="Date Modified" ma:format="DateTime" ma:internalName="DateModified">
      <xsd:simpleType>
        <xsd:restriction base="dms:DateTime"/>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67b07a-63e4-4526-818f-48c6a4d2dc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2975dd9-2e55-461b-ac30-758bee8f77fa}" ma:internalName="TaxCatchAll" ma:showField="CatchAllData" ma:web="7467b07a-63e4-4526-818f-48c6a4d2dc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Modified xmlns="a82c12e9-f0fe-44ba-8a31-bf8257c71c77" xsi:nil="true"/>
    <lcf76f155ced4ddcb4097134ff3c332f xmlns="a82c12e9-f0fe-44ba-8a31-bf8257c71c77">
      <Terms xmlns="http://schemas.microsoft.com/office/infopath/2007/PartnerControls"/>
    </lcf76f155ced4ddcb4097134ff3c332f>
    <TaxCatchAll xmlns="20867c8d-1cc9-4acd-a073-94634f6a764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67F248-77C9-434A-B356-3EC0E9704E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2c12e9-f0fe-44ba-8a31-bf8257c71c77"/>
    <ds:schemaRef ds:uri="7467b07a-63e4-4526-818f-48c6a4d2dc7d"/>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9CF430-D60B-4F2E-AFF2-1DFDC86C21C9}">
  <ds:schemaRef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7467b07a-63e4-4526-818f-48c6a4d2dc7d"/>
    <ds:schemaRef ds:uri="a82c12e9-f0fe-44ba-8a31-bf8257c71c77"/>
    <ds:schemaRef ds:uri="http://purl.org/dc/dcmitype/"/>
    <ds:schemaRef ds:uri="20867c8d-1cc9-4acd-a073-94634f6a764f"/>
  </ds:schemaRefs>
</ds:datastoreItem>
</file>

<file path=customXml/itemProps3.xml><?xml version="1.0" encoding="utf-8"?>
<ds:datastoreItem xmlns:ds="http://schemas.openxmlformats.org/officeDocument/2006/customXml" ds:itemID="{9AD380C7-C30F-4BC6-A6A3-31248539F28F}">
  <ds:schemaRefs>
    <ds:schemaRef ds:uri="http://schemas.microsoft.com/sharepoint/v3/contenttype/forms"/>
  </ds:schemaRefs>
</ds:datastoreItem>
</file>

<file path=docMetadata/LabelInfo.xml><?xml version="1.0" encoding="utf-8"?>
<clbl:labelList xmlns:clbl="http://schemas.microsoft.com/office/2020/mipLabelMetadata">
  <clbl:label id="{7d2fdb41-339c-4257-87f2-a665730b31fc}" enabled="0" method="" siteId="{7d2fdb41-339c-4257-87f2-a665730b31f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I. Adoption of AFS Plans</vt:lpstr>
      <vt:lpstr>II. CGMP Insp Classifications</vt:lpstr>
      <vt:lpstr>III. PC Insp Classifications</vt:lpstr>
      <vt:lpstr>IV. Foreign Inspections</vt:lpstr>
      <vt:lpstr>V. FSVP Inspections</vt:lpstr>
      <vt:lpstr>VI. PCAF Recalls</vt:lpstr>
      <vt:lpstr>VII. Imported AF Recalls</vt:lpstr>
      <vt:lpstr>I. FAP Reviews</vt:lpstr>
      <vt:lpstr>II. GRAS Notices Reviewed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FDA</dc:creator>
  <cp:lastModifiedBy>Gunaratnam, Mythili</cp:lastModifiedBy>
  <dcterms:created xsi:type="dcterms:W3CDTF">2018-12-04T12:57:07Z</dcterms:created>
  <dcterms:modified xsi:type="dcterms:W3CDTF">2024-12-05T18:57:55Z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0x0101000988068ACF89E84F925A8831C32630E0</vt:lpwstr>
  </property>
  <property fmtid="{D5CDD505-2E9C-101B-9397-08002B2CF9AE}" pid="3" name="MediaServiceImageTags">
    <vt:lpwstr/>
  </property>
</Properties>
</file>