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User Fee TRACK/BsUFA/3 - Dataset Downloads/FY24/"/>
    </mc:Choice>
  </mc:AlternateContent>
  <xr:revisionPtr revIDLastSave="24" documentId="8_{E470B368-0C52-4DDD-AAC3-85699E97C941}" xr6:coauthVersionLast="47" xr6:coauthVersionMax="47" xr10:uidLastSave="{EC786BDF-367D-405C-88D5-EE55DA7DF4FD}"/>
  <bookViews>
    <workbookView xWindow="-120" yWindow="-120" windowWidth="29040" windowHeight="15720" xr2:uid="{00000000-000D-0000-FFFF-FFFF00000000}"/>
  </bookViews>
  <sheets>
    <sheet name="Procedural Notifications" sheetId="1" r:id="rId1"/>
  </sheets>
  <definedNames>
    <definedName name="_xlnm._FilterDatabase" localSheetId="0" hidden="1">'Procedural Notifications'!$A$1:$O$73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" l="1"/>
  <c r="G73" i="1"/>
  <c r="O73" i="1" s="1"/>
  <c r="H72" i="1"/>
  <c r="G72" i="1"/>
  <c r="O72" i="1" s="1"/>
  <c r="H71" i="1"/>
  <c r="G71" i="1"/>
  <c r="I71" i="1" s="1"/>
  <c r="H70" i="1"/>
  <c r="G70" i="1"/>
  <c r="O70" i="1" s="1"/>
  <c r="H69" i="1"/>
  <c r="G69" i="1"/>
  <c r="O69" i="1" s="1"/>
  <c r="H68" i="1"/>
  <c r="G68" i="1"/>
  <c r="M70" i="1" s="1"/>
  <c r="H67" i="1"/>
  <c r="G67" i="1"/>
  <c r="O67" i="1" s="1"/>
  <c r="H66" i="1"/>
  <c r="G66" i="1"/>
  <c r="O66" i="1" s="1"/>
  <c r="H65" i="1"/>
  <c r="G65" i="1"/>
  <c r="M66" i="1" s="1"/>
  <c r="H64" i="1"/>
  <c r="G64" i="1"/>
  <c r="O64" i="1" s="1"/>
  <c r="H63" i="1"/>
  <c r="G63" i="1"/>
  <c r="O63" i="1" s="1"/>
  <c r="H62" i="1"/>
  <c r="G62" i="1"/>
  <c r="M63" i="1" s="1"/>
  <c r="H61" i="1"/>
  <c r="G61" i="1"/>
  <c r="O61" i="1" s="1"/>
  <c r="H60" i="1"/>
  <c r="G60" i="1"/>
  <c r="O60" i="1" s="1"/>
  <c r="H59" i="1"/>
  <c r="G59" i="1"/>
  <c r="I59" i="1" s="1"/>
  <c r="H58" i="1"/>
  <c r="G58" i="1"/>
  <c r="H57" i="1"/>
  <c r="G57" i="1"/>
  <c r="O57" i="1" s="1"/>
  <c r="H56" i="1"/>
  <c r="G56" i="1"/>
  <c r="M58" i="1" s="1"/>
  <c r="H55" i="1"/>
  <c r="G55" i="1"/>
  <c r="O55" i="1" s="1"/>
  <c r="H54" i="1"/>
  <c r="G54" i="1"/>
  <c r="O54" i="1" s="1"/>
  <c r="H53" i="1"/>
  <c r="G53" i="1"/>
  <c r="M54" i="1" s="1"/>
  <c r="H52" i="1"/>
  <c r="G52" i="1"/>
  <c r="O52" i="1" s="1"/>
  <c r="H51" i="1"/>
  <c r="G51" i="1"/>
  <c r="O51" i="1" s="1"/>
  <c r="H50" i="1"/>
  <c r="G50" i="1"/>
  <c r="M51" i="1" s="1"/>
  <c r="M59" i="1" l="1"/>
  <c r="O59" i="1"/>
  <c r="O56" i="1"/>
  <c r="I60" i="1"/>
  <c r="I57" i="1"/>
  <c r="M60" i="1"/>
  <c r="M56" i="1"/>
  <c r="M57" i="1"/>
  <c r="M61" i="1"/>
  <c r="I56" i="1"/>
  <c r="M71" i="1"/>
  <c r="M68" i="1"/>
  <c r="O71" i="1"/>
  <c r="O68" i="1"/>
  <c r="I72" i="1"/>
  <c r="I69" i="1"/>
  <c r="M72" i="1"/>
  <c r="I68" i="1"/>
  <c r="M69" i="1"/>
  <c r="M73" i="1"/>
  <c r="I64" i="1"/>
  <c r="M64" i="1"/>
  <c r="I50" i="1"/>
  <c r="I62" i="1"/>
  <c r="M50" i="1"/>
  <c r="M62" i="1"/>
  <c r="I67" i="1"/>
  <c r="O50" i="1"/>
  <c r="M55" i="1"/>
  <c r="O62" i="1"/>
  <c r="M67" i="1"/>
  <c r="I53" i="1"/>
  <c r="I65" i="1"/>
  <c r="M53" i="1"/>
  <c r="I58" i="1"/>
  <c r="M65" i="1"/>
  <c r="I70" i="1"/>
  <c r="I51" i="1"/>
  <c r="O53" i="1"/>
  <c r="I63" i="1"/>
  <c r="O65" i="1"/>
  <c r="I52" i="1"/>
  <c r="M52" i="1"/>
  <c r="I55" i="1"/>
  <c r="I61" i="1"/>
  <c r="I73" i="1"/>
  <c r="I54" i="1"/>
  <c r="I66" i="1"/>
  <c r="H49" i="1"/>
  <c r="G49" i="1"/>
  <c r="O49" i="1" s="1"/>
  <c r="H48" i="1"/>
  <c r="G48" i="1"/>
  <c r="O48" i="1" s="1"/>
  <c r="H47" i="1"/>
  <c r="G47" i="1"/>
  <c r="M48" i="1" s="1"/>
  <c r="H46" i="1"/>
  <c r="G46" i="1"/>
  <c r="O46" i="1" s="1"/>
  <c r="H45" i="1"/>
  <c r="G45" i="1"/>
  <c r="O45" i="1" s="1"/>
  <c r="H44" i="1"/>
  <c r="G44" i="1"/>
  <c r="M45" i="1" s="1"/>
  <c r="H43" i="1"/>
  <c r="G43" i="1"/>
  <c r="O43" i="1" s="1"/>
  <c r="H42" i="1"/>
  <c r="G42" i="1"/>
  <c r="O42" i="1" s="1"/>
  <c r="H41" i="1"/>
  <c r="G41" i="1"/>
  <c r="I41" i="1" s="1"/>
  <c r="H40" i="1"/>
  <c r="G40" i="1"/>
  <c r="O40" i="1" s="1"/>
  <c r="H39" i="1"/>
  <c r="G39" i="1"/>
  <c r="O39" i="1" s="1"/>
  <c r="H38" i="1"/>
  <c r="G38" i="1"/>
  <c r="O38" i="1" s="1"/>
  <c r="K37" i="1"/>
  <c r="H37" i="1"/>
  <c r="G37" i="1"/>
  <c r="O37" i="1" s="1"/>
  <c r="K36" i="1"/>
  <c r="H36" i="1"/>
  <c r="G36" i="1"/>
  <c r="O36" i="1" s="1"/>
  <c r="K35" i="1"/>
  <c r="H35" i="1"/>
  <c r="G35" i="1"/>
  <c r="I36" i="1" s="1"/>
  <c r="K34" i="1"/>
  <c r="H34" i="1"/>
  <c r="G34" i="1"/>
  <c r="O34" i="1" s="1"/>
  <c r="K33" i="1"/>
  <c r="H33" i="1"/>
  <c r="G33" i="1"/>
  <c r="O33" i="1" s="1"/>
  <c r="K32" i="1"/>
  <c r="H32" i="1"/>
  <c r="G32" i="1"/>
  <c r="K31" i="1"/>
  <c r="H31" i="1"/>
  <c r="G31" i="1"/>
  <c r="O31" i="1" s="1"/>
  <c r="K30" i="1"/>
  <c r="H30" i="1"/>
  <c r="G30" i="1"/>
  <c r="O30" i="1" s="1"/>
  <c r="K29" i="1"/>
  <c r="H29" i="1"/>
  <c r="G29" i="1"/>
  <c r="O29" i="1" s="1"/>
  <c r="K28" i="1"/>
  <c r="H28" i="1"/>
  <c r="G28" i="1"/>
  <c r="O28" i="1" s="1"/>
  <c r="K27" i="1"/>
  <c r="H27" i="1"/>
  <c r="G27" i="1"/>
  <c r="O27" i="1" s="1"/>
  <c r="K26" i="1"/>
  <c r="H26" i="1"/>
  <c r="G26" i="1"/>
  <c r="K25" i="1"/>
  <c r="H25" i="1"/>
  <c r="G25" i="1"/>
  <c r="O25" i="1" s="1"/>
  <c r="K24" i="1"/>
  <c r="H24" i="1"/>
  <c r="G24" i="1"/>
  <c r="O24" i="1" s="1"/>
  <c r="K23" i="1"/>
  <c r="H23" i="1"/>
  <c r="G23" i="1"/>
  <c r="O23" i="1" s="1"/>
  <c r="K22" i="1"/>
  <c r="H22" i="1"/>
  <c r="G22" i="1"/>
  <c r="O22" i="1" s="1"/>
  <c r="K21" i="1"/>
  <c r="H21" i="1"/>
  <c r="G21" i="1"/>
  <c r="O21" i="1" s="1"/>
  <c r="K20" i="1"/>
  <c r="H20" i="1"/>
  <c r="G20" i="1"/>
  <c r="K19" i="1"/>
  <c r="H19" i="1"/>
  <c r="G19" i="1"/>
  <c r="O19" i="1" s="1"/>
  <c r="K18" i="1"/>
  <c r="H18" i="1"/>
  <c r="G18" i="1"/>
  <c r="O18" i="1" s="1"/>
  <c r="K17" i="1"/>
  <c r="H17" i="1"/>
  <c r="G17" i="1"/>
  <c r="O17" i="1" s="1"/>
  <c r="K16" i="1"/>
  <c r="H16" i="1"/>
  <c r="G16" i="1"/>
  <c r="O16" i="1" s="1"/>
  <c r="K15" i="1"/>
  <c r="H15" i="1"/>
  <c r="G15" i="1"/>
  <c r="O15" i="1" s="1"/>
  <c r="K14" i="1"/>
  <c r="H14" i="1"/>
  <c r="G14" i="1"/>
  <c r="I15" i="1" s="1"/>
  <c r="K13" i="1"/>
  <c r="H13" i="1"/>
  <c r="G13" i="1"/>
  <c r="O13" i="1" s="1"/>
  <c r="K12" i="1"/>
  <c r="H12" i="1"/>
  <c r="G12" i="1"/>
  <c r="O12" i="1" s="1"/>
  <c r="K11" i="1"/>
  <c r="H11" i="1"/>
  <c r="G11" i="1"/>
  <c r="O11" i="1" s="1"/>
  <c r="K10" i="1"/>
  <c r="H10" i="1"/>
  <c r="G10" i="1"/>
  <c r="O10" i="1" s="1"/>
  <c r="K9" i="1"/>
  <c r="H9" i="1"/>
  <c r="G9" i="1"/>
  <c r="O9" i="1" s="1"/>
  <c r="K8" i="1"/>
  <c r="H8" i="1"/>
  <c r="G8" i="1"/>
  <c r="I9" i="1" s="1"/>
  <c r="K7" i="1"/>
  <c r="H7" i="1"/>
  <c r="G7" i="1"/>
  <c r="O7" i="1" s="1"/>
  <c r="K6" i="1"/>
  <c r="H6" i="1"/>
  <c r="G6" i="1"/>
  <c r="O6" i="1" s="1"/>
  <c r="K5" i="1"/>
  <c r="H5" i="1"/>
  <c r="G5" i="1"/>
  <c r="O5" i="1" s="1"/>
  <c r="K4" i="1"/>
  <c r="H4" i="1"/>
  <c r="G4" i="1"/>
  <c r="O4" i="1" s="1"/>
  <c r="K3" i="1"/>
  <c r="H3" i="1"/>
  <c r="G3" i="1"/>
  <c r="O3" i="1" s="1"/>
  <c r="K2" i="1"/>
  <c r="H2" i="1"/>
  <c r="G2" i="1"/>
  <c r="I3" i="1" s="1"/>
  <c r="O41" i="1" l="1"/>
  <c r="I19" i="1"/>
  <c r="I31" i="1"/>
  <c r="M41" i="1"/>
  <c r="M7" i="1"/>
  <c r="I24" i="1"/>
  <c r="I17" i="1"/>
  <c r="M49" i="1"/>
  <c r="I5" i="1"/>
  <c r="M9" i="1"/>
  <c r="M19" i="1"/>
  <c r="M27" i="1"/>
  <c r="M29" i="1"/>
  <c r="I46" i="1"/>
  <c r="I29" i="1"/>
  <c r="I7" i="1"/>
  <c r="I11" i="1"/>
  <c r="M15" i="1"/>
  <c r="M38" i="1"/>
  <c r="M11" i="1"/>
  <c r="I18" i="1"/>
  <c r="M33" i="1"/>
  <c r="I25" i="1"/>
  <c r="M36" i="1"/>
  <c r="I39" i="1"/>
  <c r="M47" i="1"/>
  <c r="M39" i="1"/>
  <c r="I12" i="1"/>
  <c r="I48" i="1"/>
  <c r="M3" i="1"/>
  <c r="I23" i="1"/>
  <c r="I6" i="1"/>
  <c r="M21" i="1"/>
  <c r="M25" i="1"/>
  <c r="I30" i="1"/>
  <c r="I13" i="1"/>
  <c r="I10" i="1"/>
  <c r="I34" i="1"/>
  <c r="I37" i="1"/>
  <c r="M44" i="1"/>
  <c r="I49" i="1"/>
  <c r="I8" i="1"/>
  <c r="I20" i="1"/>
  <c r="M8" i="1"/>
  <c r="M12" i="1"/>
  <c r="M20" i="1"/>
  <c r="M28" i="1"/>
  <c r="M30" i="1"/>
  <c r="M32" i="1"/>
  <c r="M35" i="1"/>
  <c r="M37" i="1"/>
  <c r="I42" i="1"/>
  <c r="O44" i="1"/>
  <c r="I4" i="1"/>
  <c r="I14" i="1"/>
  <c r="I26" i="1"/>
  <c r="M2" i="1"/>
  <c r="M6" i="1"/>
  <c r="M16" i="1"/>
  <c r="M22" i="1"/>
  <c r="M34" i="1"/>
  <c r="O2" i="1"/>
  <c r="O8" i="1"/>
  <c r="O14" i="1"/>
  <c r="O20" i="1"/>
  <c r="O26" i="1"/>
  <c r="O32" i="1"/>
  <c r="O35" i="1"/>
  <c r="M42" i="1"/>
  <c r="I47" i="1"/>
  <c r="I16" i="1"/>
  <c r="I35" i="1"/>
  <c r="M10" i="1"/>
  <c r="M26" i="1"/>
  <c r="I40" i="1"/>
  <c r="M46" i="1"/>
  <c r="I2" i="1"/>
  <c r="I32" i="1"/>
  <c r="I44" i="1"/>
  <c r="M4" i="1"/>
  <c r="M14" i="1"/>
  <c r="M18" i="1"/>
  <c r="M24" i="1"/>
  <c r="M40" i="1"/>
  <c r="I45" i="1"/>
  <c r="O47" i="1"/>
  <c r="I22" i="1"/>
  <c r="I28" i="1"/>
  <c r="I21" i="1"/>
  <c r="I27" i="1"/>
  <c r="I33" i="1"/>
  <c r="I38" i="1"/>
  <c r="M5" i="1"/>
  <c r="M13" i="1"/>
  <c r="M17" i="1"/>
  <c r="M23" i="1"/>
  <c r="M31" i="1"/>
  <c r="M43" i="1"/>
  <c r="I43" i="1"/>
</calcChain>
</file>

<file path=xl/sharedStrings.xml><?xml version="1.0" encoding="utf-8"?>
<sst xmlns="http://schemas.openxmlformats.org/spreadsheetml/2006/main" count="411" uniqueCount="35">
  <si>
    <t>Fiscal Year</t>
  </si>
  <si>
    <t>BsUFA Submission Type</t>
  </si>
  <si>
    <t>Goal Name</t>
  </si>
  <si>
    <t>Review Status</t>
  </si>
  <si>
    <t>Total Submissions</t>
  </si>
  <si>
    <t>Goal Timeline</t>
  </si>
  <si>
    <t>Total</t>
  </si>
  <si>
    <t>Percent On Time</t>
  </si>
  <si>
    <t>Performance Goal</t>
  </si>
  <si>
    <t>Preliminary</t>
  </si>
  <si>
    <t>Goal Met Status</t>
  </si>
  <si>
    <t>Data As Of</t>
  </si>
  <si>
    <t>Percent of Total</t>
  </si>
  <si>
    <t>On Time</t>
  </si>
  <si>
    <t>N</t>
  </si>
  <si>
    <t>Goal Met</t>
  </si>
  <si>
    <t>Goal Not Met</t>
  </si>
  <si>
    <t>Y</t>
  </si>
  <si>
    <t>Pending</t>
  </si>
  <si>
    <t>Overdue</t>
  </si>
  <si>
    <t>Highest Possible Performance</t>
  </si>
  <si>
    <t>Review of Proprietary Names Submitted During Application Review</t>
  </si>
  <si>
    <t>Review of Proprietary Names Submitted During BPD Phase</t>
  </si>
  <si>
    <t>74 Days</t>
  </si>
  <si>
    <t>180 Days</t>
  </si>
  <si>
    <t>90 Days</t>
  </si>
  <si>
    <t>Notification of Issues Identified During Filing Review for Supplements with Clinical Data</t>
  </si>
  <si>
    <t>Notification of Planned Review Timeline for Supplements with Clinical Data</t>
  </si>
  <si>
    <t>60 Days</t>
  </si>
  <si>
    <t>Will Meet Goal</t>
  </si>
  <si>
    <t xml:space="preserve">Procedural Notifications </t>
  </si>
  <si>
    <t>Notification of Receipt and Planned Review Timeline for Original Category A through D Supplements**</t>
  </si>
  <si>
    <t>Actions On Time/Completed</t>
  </si>
  <si>
    <t>Currently Meeting, Pending</t>
  </si>
  <si>
    <t>Notification of Receipt, Planned Review Timeline, and Substantive Issues Identified During the Filing Review for Category E and F Supplements**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</si>
</sst>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 vertical="top"/>
    </xf>
    <xf numFmtId="9" fontId="16" fillId="0" borderId="0" xfId="42" applyFont="1" applyAlignment="1">
      <alignment horizontal="center" vertical="top"/>
    </xf>
    <xf numFmtId="9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tabSelected="1" zoomScaleNormal="100"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27" bestFit="1" customWidth="1"/>
    <col min="3" max="3" width="133" bestFit="1" customWidth="1"/>
    <col min="4" max="4" width="18.140625" bestFit="1" customWidth="1"/>
    <col min="5" max="5" width="21.5703125" bestFit="1" customWidth="1"/>
    <col min="6" max="6" width="18.140625" bestFit="1" customWidth="1"/>
    <col min="7" max="7" width="10" bestFit="1" customWidth="1"/>
    <col min="8" max="8" width="20.42578125" style="4" bestFit="1" customWidth="1"/>
    <col min="9" max="9" width="32.5703125" style="4" bestFit="1" customWidth="1"/>
    <col min="10" max="10" width="21.85546875" style="4" bestFit="1" customWidth="1"/>
    <col min="11" max="11" width="15.85546875" bestFit="1" customWidth="1"/>
    <col min="12" max="12" width="29.85546875" bestFit="1" customWidth="1"/>
    <col min="13" max="13" width="29.140625" customWidth="1"/>
    <col min="14" max="14" width="14.7109375" bestFit="1" customWidth="1"/>
    <col min="15" max="15" width="19.7109375" style="4" bestFit="1" customWidth="1"/>
  </cols>
  <sheetData>
    <row r="1" spans="1:15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20</v>
      </c>
      <c r="J1" s="3" t="s">
        <v>8</v>
      </c>
      <c r="K1" s="2" t="s">
        <v>9</v>
      </c>
      <c r="L1" s="2" t="s">
        <v>10</v>
      </c>
      <c r="M1" s="2" t="s">
        <v>32</v>
      </c>
      <c r="N1" s="2" t="s">
        <v>11</v>
      </c>
      <c r="O1" s="3" t="s">
        <v>12</v>
      </c>
    </row>
    <row r="2" spans="1:15" x14ac:dyDescent="0.25">
      <c r="A2">
        <v>2019</v>
      </c>
      <c r="B2" t="s">
        <v>30</v>
      </c>
      <c r="C2" t="s">
        <v>26</v>
      </c>
      <c r="D2" t="s">
        <v>13</v>
      </c>
      <c r="E2">
        <v>6</v>
      </c>
      <c r="F2" t="s">
        <v>23</v>
      </c>
      <c r="G2">
        <f>SUM(E2:E4)</f>
        <v>7</v>
      </c>
      <c r="H2" s="4">
        <f>IFERROR(E2/(E2+E4),0)</f>
        <v>0.8571428571428571</v>
      </c>
      <c r="I2" s="4">
        <f>IFERROR((E2+E3)/G2,0)</f>
        <v>0.8571428571428571</v>
      </c>
      <c r="J2" s="4">
        <v>0.9</v>
      </c>
      <c r="K2" t="str">
        <f t="shared" ref="K2:K25" si="0">IF(A2&gt;2020,"Y","N")</f>
        <v>N</v>
      </c>
      <c r="L2" t="s">
        <v>16</v>
      </c>
      <c r="M2" t="str">
        <f>IF(K2="Y",(E2+E4) &amp; " of " &amp; G2,E2 &amp; " of " &amp; G2)</f>
        <v>6 of 7</v>
      </c>
      <c r="N2" s="1">
        <v>44104</v>
      </c>
      <c r="O2" s="4">
        <f t="shared" ref="O2:O21" si="1">IFERROR(E2/G2,0)</f>
        <v>0.8571428571428571</v>
      </c>
    </row>
    <row r="3" spans="1:15" x14ac:dyDescent="0.25">
      <c r="A3">
        <v>2019</v>
      </c>
      <c r="B3" t="s">
        <v>30</v>
      </c>
      <c r="C3" t="s">
        <v>26</v>
      </c>
      <c r="D3" t="s">
        <v>18</v>
      </c>
      <c r="E3">
        <v>0</v>
      </c>
      <c r="F3" t="s">
        <v>23</v>
      </c>
      <c r="G3">
        <f>SUM(E2:E4)</f>
        <v>7</v>
      </c>
      <c r="H3" s="4">
        <f>IFERROR(E2/(E2+E4),0)</f>
        <v>0.8571428571428571</v>
      </c>
      <c r="I3" s="4">
        <f>IFERROR((E2+E3)/G2,0)</f>
        <v>0.8571428571428571</v>
      </c>
      <c r="J3" s="4">
        <v>0.9</v>
      </c>
      <c r="K3" t="str">
        <f t="shared" si="0"/>
        <v>N</v>
      </c>
      <c r="L3" t="s">
        <v>16</v>
      </c>
      <c r="M3" t="str">
        <f>IF(K2="Y",(E2+E4) &amp; " of " &amp; G2,E2 &amp; " of " &amp; G2)</f>
        <v>6 of 7</v>
      </c>
      <c r="N3" s="1">
        <v>44104</v>
      </c>
      <c r="O3" s="4">
        <f t="shared" si="1"/>
        <v>0</v>
      </c>
    </row>
    <row r="4" spans="1:15" x14ac:dyDescent="0.25">
      <c r="A4">
        <v>2019</v>
      </c>
      <c r="B4" t="s">
        <v>30</v>
      </c>
      <c r="C4" t="s">
        <v>26</v>
      </c>
      <c r="D4" t="s">
        <v>19</v>
      </c>
      <c r="E4">
        <v>1</v>
      </c>
      <c r="F4" t="s">
        <v>23</v>
      </c>
      <c r="G4">
        <f>SUM(E2:E4)</f>
        <v>7</v>
      </c>
      <c r="H4" s="4">
        <f>IFERROR(E2/(E2+E4),0)</f>
        <v>0.8571428571428571</v>
      </c>
      <c r="I4" s="4">
        <f>IFERROR((E2+E3)/G2,0)</f>
        <v>0.8571428571428571</v>
      </c>
      <c r="J4" s="4">
        <v>0.9</v>
      </c>
      <c r="K4" t="str">
        <f t="shared" si="0"/>
        <v>N</v>
      </c>
      <c r="L4" t="s">
        <v>16</v>
      </c>
      <c r="M4" t="str">
        <f>IF(K2="Y",(E2+E4) &amp; " of " &amp; G2,E2 &amp; " of " &amp; G2)</f>
        <v>6 of 7</v>
      </c>
      <c r="N4" s="1">
        <v>44104</v>
      </c>
      <c r="O4" s="4">
        <f t="shared" si="1"/>
        <v>0.14285714285714285</v>
      </c>
    </row>
    <row r="5" spans="1:15" x14ac:dyDescent="0.25">
      <c r="A5">
        <v>2019</v>
      </c>
      <c r="B5" t="s">
        <v>30</v>
      </c>
      <c r="C5" t="s">
        <v>27</v>
      </c>
      <c r="D5" t="s">
        <v>13</v>
      </c>
      <c r="E5">
        <v>6</v>
      </c>
      <c r="F5" t="s">
        <v>23</v>
      </c>
      <c r="G5">
        <f>SUM(E5:E7)</f>
        <v>6</v>
      </c>
      <c r="H5" s="4">
        <f>IFERROR(E5/(E5+E7),0)</f>
        <v>1</v>
      </c>
      <c r="I5" s="4">
        <f>IFERROR((E5+E6)/G5,0)</f>
        <v>1</v>
      </c>
      <c r="J5" s="4">
        <v>0.9</v>
      </c>
      <c r="K5" t="str">
        <f t="shared" si="0"/>
        <v>N</v>
      </c>
      <c r="L5" t="s">
        <v>15</v>
      </c>
      <c r="M5" t="str">
        <f>IF(K5="Y",(E5+E7) &amp; " of " &amp; G5,E5 &amp; " of " &amp; G5)</f>
        <v>6 of 6</v>
      </c>
      <c r="N5" s="1">
        <v>44104</v>
      </c>
      <c r="O5" s="4">
        <f t="shared" si="1"/>
        <v>1</v>
      </c>
    </row>
    <row r="6" spans="1:15" x14ac:dyDescent="0.25">
      <c r="A6">
        <v>2019</v>
      </c>
      <c r="B6" t="s">
        <v>30</v>
      </c>
      <c r="C6" t="s">
        <v>27</v>
      </c>
      <c r="D6" t="s">
        <v>18</v>
      </c>
      <c r="E6">
        <v>0</v>
      </c>
      <c r="F6" t="s">
        <v>23</v>
      </c>
      <c r="G6">
        <f>SUM(E5:E7)</f>
        <v>6</v>
      </c>
      <c r="H6" s="4">
        <f>IFERROR(E5/(E5+E7),0)</f>
        <v>1</v>
      </c>
      <c r="I6" s="4">
        <f>IFERROR((E5+E6)/G5,0)</f>
        <v>1</v>
      </c>
      <c r="J6" s="4">
        <v>0.9</v>
      </c>
      <c r="K6" t="str">
        <f t="shared" si="0"/>
        <v>N</v>
      </c>
      <c r="L6" t="s">
        <v>15</v>
      </c>
      <c r="M6" t="str">
        <f>IF(K5="Y",(E5+E7) &amp; " of " &amp; G5,E5 &amp; " of " &amp; G5)</f>
        <v>6 of 6</v>
      </c>
      <c r="N6" s="1">
        <v>44104</v>
      </c>
      <c r="O6" s="4">
        <f t="shared" si="1"/>
        <v>0</v>
      </c>
    </row>
    <row r="7" spans="1:15" x14ac:dyDescent="0.25">
      <c r="A7">
        <v>2019</v>
      </c>
      <c r="B7" t="s">
        <v>30</v>
      </c>
      <c r="C7" t="s">
        <v>27</v>
      </c>
      <c r="D7" t="s">
        <v>19</v>
      </c>
      <c r="E7">
        <v>0</v>
      </c>
      <c r="F7" t="s">
        <v>23</v>
      </c>
      <c r="G7">
        <f>SUM(E5:E7)</f>
        <v>6</v>
      </c>
      <c r="H7" s="4">
        <f>IFERROR(E5/(E5+E7),0)</f>
        <v>1</v>
      </c>
      <c r="I7" s="4">
        <f>IFERROR((E5+E6)/G5,0)</f>
        <v>1</v>
      </c>
      <c r="J7" s="4">
        <v>0.9</v>
      </c>
      <c r="K7" t="str">
        <f t="shared" si="0"/>
        <v>N</v>
      </c>
      <c r="L7" t="s">
        <v>15</v>
      </c>
      <c r="M7" t="str">
        <f>IF(K5="Y",(E5+E7) &amp; " of " &amp; G5,E5 &amp; " of " &amp; G5)</f>
        <v>6 of 6</v>
      </c>
      <c r="N7" s="1">
        <v>44104</v>
      </c>
      <c r="O7" s="4">
        <f t="shared" si="1"/>
        <v>0</v>
      </c>
    </row>
    <row r="8" spans="1:15" x14ac:dyDescent="0.25">
      <c r="A8">
        <v>2019</v>
      </c>
      <c r="B8" t="s">
        <v>30</v>
      </c>
      <c r="C8" t="s">
        <v>21</v>
      </c>
      <c r="D8" t="s">
        <v>13</v>
      </c>
      <c r="E8">
        <v>15</v>
      </c>
      <c r="F8" t="s">
        <v>25</v>
      </c>
      <c r="G8">
        <f>SUM(E8:E10)</f>
        <v>15</v>
      </c>
      <c r="H8" s="4">
        <f>IFERROR(E8/(E8+E10),0)</f>
        <v>1</v>
      </c>
      <c r="I8" s="4">
        <f>IFERROR((E8+E9)/G8,0)</f>
        <v>1</v>
      </c>
      <c r="J8" s="4">
        <v>0.9</v>
      </c>
      <c r="K8" t="str">
        <f t="shared" si="0"/>
        <v>N</v>
      </c>
      <c r="L8" t="s">
        <v>15</v>
      </c>
      <c r="M8" t="str">
        <f>IF(K8="Y",(E8+E10) &amp; " of " &amp; G8,E8 &amp; " of " &amp; G8)</f>
        <v>15 of 15</v>
      </c>
      <c r="N8" s="1">
        <v>44104</v>
      </c>
      <c r="O8" s="4">
        <f t="shared" si="1"/>
        <v>1</v>
      </c>
    </row>
    <row r="9" spans="1:15" x14ac:dyDescent="0.25">
      <c r="A9">
        <v>2019</v>
      </c>
      <c r="B9" t="s">
        <v>30</v>
      </c>
      <c r="C9" t="s">
        <v>21</v>
      </c>
      <c r="D9" t="s">
        <v>18</v>
      </c>
      <c r="E9">
        <v>0</v>
      </c>
      <c r="F9" t="s">
        <v>25</v>
      </c>
      <c r="G9">
        <f>SUM(E8:E10)</f>
        <v>15</v>
      </c>
      <c r="H9" s="4">
        <f>IFERROR(E8/(E8+E10),0)</f>
        <v>1</v>
      </c>
      <c r="I9" s="4">
        <f>IFERROR((E8+E9)/G8,0)</f>
        <v>1</v>
      </c>
      <c r="J9" s="4">
        <v>0.9</v>
      </c>
      <c r="K9" t="str">
        <f t="shared" si="0"/>
        <v>N</v>
      </c>
      <c r="L9" t="s">
        <v>15</v>
      </c>
      <c r="M9" t="str">
        <f>IF(K8="Y",(E8+E10) &amp; " of " &amp; G8,E8 &amp; " of " &amp; G8)</f>
        <v>15 of 15</v>
      </c>
      <c r="N9" s="1">
        <v>44104</v>
      </c>
      <c r="O9" s="4">
        <f t="shared" si="1"/>
        <v>0</v>
      </c>
    </row>
    <row r="10" spans="1:15" x14ac:dyDescent="0.25">
      <c r="A10">
        <v>2019</v>
      </c>
      <c r="B10" t="s">
        <v>30</v>
      </c>
      <c r="C10" t="s">
        <v>21</v>
      </c>
      <c r="D10" t="s">
        <v>19</v>
      </c>
      <c r="E10">
        <v>0</v>
      </c>
      <c r="F10" t="s">
        <v>25</v>
      </c>
      <c r="G10">
        <f>SUM(E8:E10)</f>
        <v>15</v>
      </c>
      <c r="H10" s="4">
        <f>IFERROR(E8/(E8+E10),0)</f>
        <v>1</v>
      </c>
      <c r="I10" s="4">
        <f>IFERROR((E8+E9)/G8,0)</f>
        <v>1</v>
      </c>
      <c r="J10" s="4">
        <v>0.9</v>
      </c>
      <c r="K10" t="str">
        <f t="shared" si="0"/>
        <v>N</v>
      </c>
      <c r="L10" t="s">
        <v>15</v>
      </c>
      <c r="M10" t="str">
        <f>IF(K8="Y",(E8+E10) &amp; " of " &amp; G8,E8 &amp; " of " &amp; G8)</f>
        <v>15 of 15</v>
      </c>
      <c r="N10" s="1">
        <v>44104</v>
      </c>
      <c r="O10" s="4">
        <f t="shared" si="1"/>
        <v>0</v>
      </c>
    </row>
    <row r="11" spans="1:15" x14ac:dyDescent="0.25">
      <c r="A11">
        <v>2019</v>
      </c>
      <c r="B11" t="s">
        <v>30</v>
      </c>
      <c r="C11" t="s">
        <v>22</v>
      </c>
      <c r="D11" t="s">
        <v>13</v>
      </c>
      <c r="E11">
        <v>3</v>
      </c>
      <c r="F11" t="s">
        <v>24</v>
      </c>
      <c r="G11">
        <f>SUM(E11:E13)</f>
        <v>3</v>
      </c>
      <c r="H11" s="4">
        <f>IFERROR(E11/(E11+E13),0)</f>
        <v>1</v>
      </c>
      <c r="I11" s="4">
        <f>IFERROR((E11+E12)/G11,0)</f>
        <v>1</v>
      </c>
      <c r="J11" s="4">
        <v>0.9</v>
      </c>
      <c r="K11" t="str">
        <f t="shared" si="0"/>
        <v>N</v>
      </c>
      <c r="L11" t="s">
        <v>15</v>
      </c>
      <c r="M11" t="str">
        <f>IF(K11="Y",(E11+E13) &amp; " of " &amp; G11,E11 &amp; " of " &amp; G11)</f>
        <v>3 of 3</v>
      </c>
      <c r="N11" s="1">
        <v>44104</v>
      </c>
      <c r="O11" s="4">
        <f t="shared" si="1"/>
        <v>1</v>
      </c>
    </row>
    <row r="12" spans="1:15" x14ac:dyDescent="0.25">
      <c r="A12">
        <v>2019</v>
      </c>
      <c r="B12" t="s">
        <v>30</v>
      </c>
      <c r="C12" t="s">
        <v>22</v>
      </c>
      <c r="D12" t="s">
        <v>18</v>
      </c>
      <c r="E12">
        <v>0</v>
      </c>
      <c r="F12" t="s">
        <v>24</v>
      </c>
      <c r="G12">
        <f>SUM(E11:E13)</f>
        <v>3</v>
      </c>
      <c r="H12" s="4">
        <f>IFERROR(E11/(E11+E13),0)</f>
        <v>1</v>
      </c>
      <c r="I12" s="4">
        <f>IFERROR((E11+E12)/G11,0)</f>
        <v>1</v>
      </c>
      <c r="J12" s="4">
        <v>0.9</v>
      </c>
      <c r="K12" t="str">
        <f t="shared" si="0"/>
        <v>N</v>
      </c>
      <c r="L12" t="s">
        <v>15</v>
      </c>
      <c r="M12" t="str">
        <f>IF(K11="Y",(E11+E13) &amp; " of " &amp; G11,E11 &amp; " of " &amp; G11)</f>
        <v>3 of 3</v>
      </c>
      <c r="N12" s="1">
        <v>44104</v>
      </c>
      <c r="O12" s="4">
        <f t="shared" si="1"/>
        <v>0</v>
      </c>
    </row>
    <row r="13" spans="1:15" x14ac:dyDescent="0.25">
      <c r="A13">
        <v>2019</v>
      </c>
      <c r="B13" t="s">
        <v>30</v>
      </c>
      <c r="C13" t="s">
        <v>22</v>
      </c>
      <c r="D13" t="s">
        <v>19</v>
      </c>
      <c r="E13">
        <v>0</v>
      </c>
      <c r="F13" t="s">
        <v>24</v>
      </c>
      <c r="G13">
        <f>SUM(E11:E13)</f>
        <v>3</v>
      </c>
      <c r="H13" s="4">
        <f>IFERROR(E11/(E11+E13),0)</f>
        <v>1</v>
      </c>
      <c r="I13" s="4">
        <f>IFERROR((E11+E12)/G11,0)</f>
        <v>1</v>
      </c>
      <c r="J13" s="4">
        <v>0.9</v>
      </c>
      <c r="K13" t="str">
        <f t="shared" si="0"/>
        <v>N</v>
      </c>
      <c r="L13" t="s">
        <v>15</v>
      </c>
      <c r="M13" t="str">
        <f>IF(K11="Y",(E11+E13) &amp; " of " &amp; G11,E11 &amp; " of " &amp; G11)</f>
        <v>3 of 3</v>
      </c>
      <c r="N13" s="1">
        <v>44104</v>
      </c>
      <c r="O13" s="4">
        <f t="shared" si="1"/>
        <v>0</v>
      </c>
    </row>
    <row r="14" spans="1:15" x14ac:dyDescent="0.25">
      <c r="A14">
        <v>2020</v>
      </c>
      <c r="B14" t="s">
        <v>30</v>
      </c>
      <c r="C14" t="s">
        <v>26</v>
      </c>
      <c r="D14" t="s">
        <v>13</v>
      </c>
      <c r="E14">
        <v>1</v>
      </c>
      <c r="F14" t="s">
        <v>23</v>
      </c>
      <c r="G14">
        <f>SUM(E14:E16)</f>
        <v>1</v>
      </c>
      <c r="H14" s="4">
        <f>IFERROR(E14/(E14+E16),0)</f>
        <v>1</v>
      </c>
      <c r="I14" s="4">
        <f>IFERROR((E14+E15)/G14,0)</f>
        <v>1</v>
      </c>
      <c r="J14" s="4">
        <v>0.9</v>
      </c>
      <c r="K14" t="str">
        <f t="shared" si="0"/>
        <v>N</v>
      </c>
      <c r="L14" t="s">
        <v>15</v>
      </c>
      <c r="M14" t="str">
        <f>IF(K14="Y",(E14+E16) &amp; " of " &amp; G14,E14 &amp; " of " &amp; G14)</f>
        <v>1 of 1</v>
      </c>
      <c r="N14" s="1">
        <v>44469</v>
      </c>
      <c r="O14" s="4">
        <f t="shared" si="1"/>
        <v>1</v>
      </c>
    </row>
    <row r="15" spans="1:15" x14ac:dyDescent="0.25">
      <c r="A15">
        <v>2020</v>
      </c>
      <c r="B15" t="s">
        <v>30</v>
      </c>
      <c r="C15" t="s">
        <v>26</v>
      </c>
      <c r="D15" t="s">
        <v>18</v>
      </c>
      <c r="E15">
        <v>0</v>
      </c>
      <c r="F15" t="s">
        <v>23</v>
      </c>
      <c r="G15">
        <f>SUM(E14:E16)</f>
        <v>1</v>
      </c>
      <c r="H15" s="4">
        <f>IFERROR(E14/(E14+E16),0)</f>
        <v>1</v>
      </c>
      <c r="I15" s="4">
        <f>IFERROR((E14+E15)/G14,0)</f>
        <v>1</v>
      </c>
      <c r="J15" s="4">
        <v>0.9</v>
      </c>
      <c r="K15" t="str">
        <f t="shared" si="0"/>
        <v>N</v>
      </c>
      <c r="L15" t="s">
        <v>15</v>
      </c>
      <c r="M15" t="str">
        <f>IF(K14="Y",(E14+E16) &amp; " of " &amp; G14,E14 &amp; " of " &amp; G14)</f>
        <v>1 of 1</v>
      </c>
      <c r="N15" s="1">
        <v>44469</v>
      </c>
      <c r="O15" s="4">
        <f t="shared" si="1"/>
        <v>0</v>
      </c>
    </row>
    <row r="16" spans="1:15" x14ac:dyDescent="0.25">
      <c r="A16">
        <v>2020</v>
      </c>
      <c r="B16" t="s">
        <v>30</v>
      </c>
      <c r="C16" t="s">
        <v>26</v>
      </c>
      <c r="D16" t="s">
        <v>19</v>
      </c>
      <c r="E16">
        <v>0</v>
      </c>
      <c r="F16" t="s">
        <v>23</v>
      </c>
      <c r="G16">
        <f>SUM(E14:E16)</f>
        <v>1</v>
      </c>
      <c r="H16" s="4">
        <f>IFERROR(E14/(E14+E16),0)</f>
        <v>1</v>
      </c>
      <c r="I16" s="4">
        <f>IFERROR((E14+E15)/G14,0)</f>
        <v>1</v>
      </c>
      <c r="J16" s="4">
        <v>0.9</v>
      </c>
      <c r="K16" t="str">
        <f t="shared" si="0"/>
        <v>N</v>
      </c>
      <c r="L16" t="s">
        <v>15</v>
      </c>
      <c r="M16" t="str">
        <f>IF(K14="Y",(E14+E16) &amp; " of " &amp; G14,E14 &amp; " of " &amp; G14)</f>
        <v>1 of 1</v>
      </c>
      <c r="N16" s="1">
        <v>44469</v>
      </c>
      <c r="O16" s="4">
        <f t="shared" si="1"/>
        <v>0</v>
      </c>
    </row>
    <row r="17" spans="1:15" x14ac:dyDescent="0.25">
      <c r="A17">
        <v>2020</v>
      </c>
      <c r="B17" t="s">
        <v>30</v>
      </c>
      <c r="C17" t="s">
        <v>27</v>
      </c>
      <c r="D17" t="s">
        <v>13</v>
      </c>
      <c r="E17">
        <v>1</v>
      </c>
      <c r="F17" t="s">
        <v>23</v>
      </c>
      <c r="G17">
        <f>SUM(E17:E19)</f>
        <v>1</v>
      </c>
      <c r="H17" s="4">
        <f>IFERROR(E17/(E17+E19),0)</f>
        <v>1</v>
      </c>
      <c r="I17" s="4">
        <f>IFERROR((E17+E18)/G17,0)</f>
        <v>1</v>
      </c>
      <c r="J17" s="4">
        <v>0.9</v>
      </c>
      <c r="K17" t="str">
        <f t="shared" si="0"/>
        <v>N</v>
      </c>
      <c r="L17" t="s">
        <v>15</v>
      </c>
      <c r="M17" t="str">
        <f>IF(K17="Y",(E17+E19) &amp; " of " &amp; G17,E17 &amp; " of " &amp; G17)</f>
        <v>1 of 1</v>
      </c>
      <c r="N17" s="1">
        <v>44469</v>
      </c>
      <c r="O17" s="4">
        <f t="shared" si="1"/>
        <v>1</v>
      </c>
    </row>
    <row r="18" spans="1:15" x14ac:dyDescent="0.25">
      <c r="A18">
        <v>2020</v>
      </c>
      <c r="B18" t="s">
        <v>30</v>
      </c>
      <c r="C18" t="s">
        <v>27</v>
      </c>
      <c r="D18" t="s">
        <v>18</v>
      </c>
      <c r="E18">
        <v>0</v>
      </c>
      <c r="F18" t="s">
        <v>23</v>
      </c>
      <c r="G18">
        <f>SUM(E17:E19)</f>
        <v>1</v>
      </c>
      <c r="H18" s="4">
        <f>IFERROR(E17/(E17+E19),0)</f>
        <v>1</v>
      </c>
      <c r="I18" s="4">
        <f>IFERROR((E17+E18)/G17,0)</f>
        <v>1</v>
      </c>
      <c r="J18" s="4">
        <v>0.9</v>
      </c>
      <c r="K18" t="str">
        <f t="shared" si="0"/>
        <v>N</v>
      </c>
      <c r="L18" t="s">
        <v>15</v>
      </c>
      <c r="M18" t="str">
        <f>IF(K17="Y",(E17+E19) &amp; " of " &amp; G17,E17 &amp; " of " &amp; G17)</f>
        <v>1 of 1</v>
      </c>
      <c r="N18" s="1">
        <v>44469</v>
      </c>
      <c r="O18" s="4">
        <f t="shared" si="1"/>
        <v>0</v>
      </c>
    </row>
    <row r="19" spans="1:15" x14ac:dyDescent="0.25">
      <c r="A19">
        <v>2020</v>
      </c>
      <c r="B19" t="s">
        <v>30</v>
      </c>
      <c r="C19" t="s">
        <v>27</v>
      </c>
      <c r="D19" t="s">
        <v>19</v>
      </c>
      <c r="E19">
        <v>0</v>
      </c>
      <c r="F19" t="s">
        <v>23</v>
      </c>
      <c r="G19">
        <f>SUM(E17:E19)</f>
        <v>1</v>
      </c>
      <c r="H19" s="4">
        <f>IFERROR(E17/(E17+E19),0)</f>
        <v>1</v>
      </c>
      <c r="I19" s="4">
        <f>IFERROR((E17+E18)/G17,0)</f>
        <v>1</v>
      </c>
      <c r="J19" s="4">
        <v>0.9</v>
      </c>
      <c r="K19" t="str">
        <f t="shared" si="0"/>
        <v>N</v>
      </c>
      <c r="L19" t="s">
        <v>15</v>
      </c>
      <c r="M19" t="str">
        <f>IF(K17="Y",(E17+E19) &amp; " of " &amp; G17,E17 &amp; " of " &amp; G17)</f>
        <v>1 of 1</v>
      </c>
      <c r="N19" s="1">
        <v>44469</v>
      </c>
      <c r="O19" s="4">
        <f t="shared" si="1"/>
        <v>0</v>
      </c>
    </row>
    <row r="20" spans="1:15" x14ac:dyDescent="0.25">
      <c r="A20">
        <v>2020</v>
      </c>
      <c r="B20" t="s">
        <v>30</v>
      </c>
      <c r="C20" t="s">
        <v>21</v>
      </c>
      <c r="D20" t="s">
        <v>13</v>
      </c>
      <c r="E20">
        <v>10</v>
      </c>
      <c r="F20" t="s">
        <v>25</v>
      </c>
      <c r="G20">
        <f>SUM(E20:E22)</f>
        <v>10</v>
      </c>
      <c r="H20" s="4">
        <f>IFERROR(E20/(E20+E22),0)</f>
        <v>1</v>
      </c>
      <c r="I20" s="4">
        <f>IFERROR((E20+E21)/G20,0)</f>
        <v>1</v>
      </c>
      <c r="J20" s="4">
        <v>0.9</v>
      </c>
      <c r="K20" t="str">
        <f t="shared" si="0"/>
        <v>N</v>
      </c>
      <c r="L20" t="s">
        <v>15</v>
      </c>
      <c r="M20" t="str">
        <f>IF(K20="Y",(E20+E22) &amp; " of " &amp; G20,E20 &amp; " of " &amp; G20)</f>
        <v>10 of 10</v>
      </c>
      <c r="N20" s="1">
        <v>44469</v>
      </c>
      <c r="O20" s="4">
        <f t="shared" si="1"/>
        <v>1</v>
      </c>
    </row>
    <row r="21" spans="1:15" x14ac:dyDescent="0.25">
      <c r="A21">
        <v>2020</v>
      </c>
      <c r="B21" t="s">
        <v>30</v>
      </c>
      <c r="C21" t="s">
        <v>21</v>
      </c>
      <c r="D21" t="s">
        <v>18</v>
      </c>
      <c r="E21">
        <v>0</v>
      </c>
      <c r="F21" t="s">
        <v>25</v>
      </c>
      <c r="G21">
        <f>SUM(E20:E22)</f>
        <v>10</v>
      </c>
      <c r="H21" s="4">
        <f>IFERROR(E20/(E20+E22),0)</f>
        <v>1</v>
      </c>
      <c r="I21" s="4">
        <f>IFERROR((E20+E21)/G20,0)</f>
        <v>1</v>
      </c>
      <c r="J21" s="4">
        <v>0.9</v>
      </c>
      <c r="K21" t="str">
        <f t="shared" si="0"/>
        <v>N</v>
      </c>
      <c r="L21" t="s">
        <v>15</v>
      </c>
      <c r="M21" t="str">
        <f>IF(K20="Y",(E20+E22) &amp; " of " &amp; G20,E20 &amp; " of " &amp; G20)</f>
        <v>10 of 10</v>
      </c>
      <c r="N21" s="1">
        <v>44469</v>
      </c>
      <c r="O21" s="4">
        <f t="shared" si="1"/>
        <v>0</v>
      </c>
    </row>
    <row r="22" spans="1:15" x14ac:dyDescent="0.25">
      <c r="A22">
        <v>2020</v>
      </c>
      <c r="B22" t="s">
        <v>30</v>
      </c>
      <c r="C22" t="s">
        <v>21</v>
      </c>
      <c r="D22" t="s">
        <v>19</v>
      </c>
      <c r="E22">
        <v>0</v>
      </c>
      <c r="F22" t="s">
        <v>25</v>
      </c>
      <c r="G22">
        <f>SUM(E20:E22)</f>
        <v>10</v>
      </c>
      <c r="H22" s="4">
        <f>IFERROR(E20/(E20+E22),0)</f>
        <v>1</v>
      </c>
      <c r="I22" s="4">
        <f>IFERROR((E20+E21)/G20,0)</f>
        <v>1</v>
      </c>
      <c r="J22" s="4">
        <v>0.9</v>
      </c>
      <c r="K22" t="str">
        <f t="shared" si="0"/>
        <v>N</v>
      </c>
      <c r="L22" t="s">
        <v>15</v>
      </c>
      <c r="M22" t="str">
        <f>IF(K20="Y",(E20+E22) &amp; " of " &amp; G20,E20 &amp; " of " &amp; G20)</f>
        <v>10 of 10</v>
      </c>
      <c r="N22" s="1">
        <v>44469</v>
      </c>
      <c r="O22" s="4">
        <f t="shared" ref="O22:O73" si="2">IFERROR(E22/G22,0)</f>
        <v>0</v>
      </c>
    </row>
    <row r="23" spans="1:15" x14ac:dyDescent="0.25">
      <c r="A23">
        <v>2020</v>
      </c>
      <c r="B23" t="s">
        <v>30</v>
      </c>
      <c r="C23" t="s">
        <v>22</v>
      </c>
      <c r="D23" t="s">
        <v>13</v>
      </c>
      <c r="E23">
        <v>6</v>
      </c>
      <c r="F23" t="s">
        <v>24</v>
      </c>
      <c r="G23">
        <f>SUM(E23:E25)</f>
        <v>6</v>
      </c>
      <c r="H23" s="4">
        <f>IFERROR(E23/(E23+E25),0)</f>
        <v>1</v>
      </c>
      <c r="I23" s="4">
        <f>IFERROR((E23+E24)/G23,0)</f>
        <v>1</v>
      </c>
      <c r="J23" s="4">
        <v>0.9</v>
      </c>
      <c r="K23" t="str">
        <f t="shared" si="0"/>
        <v>N</v>
      </c>
      <c r="L23" t="s">
        <v>15</v>
      </c>
      <c r="M23" t="str">
        <f>IF(K23="Y",(E23+E25) &amp; " of " &amp; G23,E23 &amp; " of " &amp; G23)</f>
        <v>6 of 6</v>
      </c>
      <c r="N23" s="1">
        <v>44469</v>
      </c>
      <c r="O23" s="4">
        <f t="shared" si="2"/>
        <v>1</v>
      </c>
    </row>
    <row r="24" spans="1:15" x14ac:dyDescent="0.25">
      <c r="A24">
        <v>2020</v>
      </c>
      <c r="B24" t="s">
        <v>30</v>
      </c>
      <c r="C24" t="s">
        <v>22</v>
      </c>
      <c r="D24" t="s">
        <v>18</v>
      </c>
      <c r="E24">
        <v>0</v>
      </c>
      <c r="F24" t="s">
        <v>24</v>
      </c>
      <c r="G24">
        <f>SUM(E23:E25)</f>
        <v>6</v>
      </c>
      <c r="H24" s="4">
        <f>IFERROR(E23/(E23+E25),0)</f>
        <v>1</v>
      </c>
      <c r="I24" s="4">
        <f>IFERROR((E23+E24)/G23,0)</f>
        <v>1</v>
      </c>
      <c r="J24" s="4">
        <v>0.9</v>
      </c>
      <c r="K24" t="str">
        <f t="shared" si="0"/>
        <v>N</v>
      </c>
      <c r="L24" t="s">
        <v>15</v>
      </c>
      <c r="M24" t="str">
        <f>IF(K23="Y",(E23+E25) &amp; " of " &amp; G23,E23 &amp; " of " &amp; G23)</f>
        <v>6 of 6</v>
      </c>
      <c r="N24" s="1">
        <v>44469</v>
      </c>
      <c r="O24" s="4">
        <f t="shared" si="2"/>
        <v>0</v>
      </c>
    </row>
    <row r="25" spans="1:15" x14ac:dyDescent="0.25">
      <c r="A25">
        <v>2020</v>
      </c>
      <c r="B25" t="s">
        <v>30</v>
      </c>
      <c r="C25" t="s">
        <v>22</v>
      </c>
      <c r="D25" t="s">
        <v>19</v>
      </c>
      <c r="E25">
        <v>0</v>
      </c>
      <c r="F25" t="s">
        <v>24</v>
      </c>
      <c r="G25">
        <f>SUM(E23:E25)</f>
        <v>6</v>
      </c>
      <c r="H25" s="4">
        <f>IFERROR(E23/(E23+E25),0)</f>
        <v>1</v>
      </c>
      <c r="I25" s="4">
        <f>IFERROR((E23+E24)/G23,0)</f>
        <v>1</v>
      </c>
      <c r="J25" s="4">
        <v>0.9</v>
      </c>
      <c r="K25" t="str">
        <f t="shared" si="0"/>
        <v>N</v>
      </c>
      <c r="L25" t="s">
        <v>15</v>
      </c>
      <c r="M25" t="str">
        <f>IF(K23="Y",(E23+E25) &amp; " of " &amp; G23,E23 &amp; " of " &amp; G23)</f>
        <v>6 of 6</v>
      </c>
      <c r="N25" s="1">
        <v>44469</v>
      </c>
      <c r="O25" s="4">
        <f t="shared" si="2"/>
        <v>0</v>
      </c>
    </row>
    <row r="26" spans="1:15" x14ac:dyDescent="0.25">
      <c r="A26">
        <v>2021</v>
      </c>
      <c r="B26" t="s">
        <v>30</v>
      </c>
      <c r="C26" t="s">
        <v>26</v>
      </c>
      <c r="D26" t="s">
        <v>13</v>
      </c>
      <c r="E26">
        <v>7</v>
      </c>
      <c r="F26" t="s">
        <v>23</v>
      </c>
      <c r="G26">
        <f>SUM(E26:E28)</f>
        <v>7</v>
      </c>
      <c r="H26" s="4">
        <f>IFERROR(E26/(E26+E28),0)</f>
        <v>1</v>
      </c>
      <c r="I26" s="4">
        <f>IFERROR((E26+E27)/G26,0)</f>
        <v>1</v>
      </c>
      <c r="J26" s="4">
        <v>0.9</v>
      </c>
      <c r="K26" t="str">
        <f t="shared" ref="K26:K37" si="3">IF(A26&gt;2021,"Y","N")</f>
        <v>N</v>
      </c>
      <c r="L26" t="s">
        <v>15</v>
      </c>
      <c r="M26" t="str">
        <f>IF(K26="Y",(E26+E28) &amp; " of " &amp; G26,E26 &amp; " of " &amp; G26)</f>
        <v>7 of 7</v>
      </c>
      <c r="N26" s="1">
        <v>44834</v>
      </c>
      <c r="O26" s="4">
        <f t="shared" si="2"/>
        <v>1</v>
      </c>
    </row>
    <row r="27" spans="1:15" x14ac:dyDescent="0.25">
      <c r="A27">
        <v>2021</v>
      </c>
      <c r="B27" t="s">
        <v>30</v>
      </c>
      <c r="C27" t="s">
        <v>26</v>
      </c>
      <c r="D27" t="s">
        <v>18</v>
      </c>
      <c r="E27">
        <v>0</v>
      </c>
      <c r="F27" t="s">
        <v>23</v>
      </c>
      <c r="G27">
        <f>SUM(E26:E28)</f>
        <v>7</v>
      </c>
      <c r="H27" s="4">
        <f>IFERROR(E26/(E26+E28),0)</f>
        <v>1</v>
      </c>
      <c r="I27" s="4">
        <f>IFERROR((E26+E27)/G26,0)</f>
        <v>1</v>
      </c>
      <c r="J27" s="4">
        <v>0.9</v>
      </c>
      <c r="K27" t="str">
        <f t="shared" si="3"/>
        <v>N</v>
      </c>
      <c r="L27" t="s">
        <v>15</v>
      </c>
      <c r="M27" t="str">
        <f>IF(K26="Y",(E26+E28) &amp; " of " &amp; G26,E26 &amp; " of " &amp; G26)</f>
        <v>7 of 7</v>
      </c>
      <c r="N27" s="1">
        <v>44834</v>
      </c>
      <c r="O27" s="4">
        <f t="shared" si="2"/>
        <v>0</v>
      </c>
    </row>
    <row r="28" spans="1:15" x14ac:dyDescent="0.25">
      <c r="A28">
        <v>2021</v>
      </c>
      <c r="B28" t="s">
        <v>30</v>
      </c>
      <c r="C28" t="s">
        <v>26</v>
      </c>
      <c r="D28" t="s">
        <v>19</v>
      </c>
      <c r="E28">
        <v>0</v>
      </c>
      <c r="F28" t="s">
        <v>23</v>
      </c>
      <c r="G28">
        <f>SUM(E26:E28)</f>
        <v>7</v>
      </c>
      <c r="H28" s="4">
        <f>IFERROR(E26/(E26+E28),0)</f>
        <v>1</v>
      </c>
      <c r="I28" s="4">
        <f>IFERROR((E26+E27)/G26,0)</f>
        <v>1</v>
      </c>
      <c r="J28" s="4">
        <v>0.9</v>
      </c>
      <c r="K28" t="str">
        <f t="shared" si="3"/>
        <v>N</v>
      </c>
      <c r="L28" t="s">
        <v>15</v>
      </c>
      <c r="M28" t="str">
        <f>IF(K26="Y",(E26+E28) &amp; " of " &amp; G26,E26 &amp; " of " &amp; G26)</f>
        <v>7 of 7</v>
      </c>
      <c r="N28" s="1">
        <v>44834</v>
      </c>
      <c r="O28" s="4">
        <f t="shared" si="2"/>
        <v>0</v>
      </c>
    </row>
    <row r="29" spans="1:15" x14ac:dyDescent="0.25">
      <c r="A29">
        <v>2021</v>
      </c>
      <c r="B29" t="s">
        <v>30</v>
      </c>
      <c r="C29" t="s">
        <v>27</v>
      </c>
      <c r="D29" t="s">
        <v>13</v>
      </c>
      <c r="E29">
        <v>7</v>
      </c>
      <c r="F29" t="s">
        <v>23</v>
      </c>
      <c r="G29">
        <f>SUM(E29:E31)</f>
        <v>7</v>
      </c>
      <c r="H29" s="4">
        <f>IFERROR(E29/(E29+E31),0)</f>
        <v>1</v>
      </c>
      <c r="I29" s="4">
        <f>IFERROR((E29+E30)/G29,0)</f>
        <v>1</v>
      </c>
      <c r="J29" s="4">
        <v>0.9</v>
      </c>
      <c r="K29" t="str">
        <f t="shared" si="3"/>
        <v>N</v>
      </c>
      <c r="L29" t="s">
        <v>15</v>
      </c>
      <c r="M29" t="str">
        <f>IF(K29="Y",(E29+E31) &amp; " of " &amp; G29,E29 &amp; " of " &amp; G29)</f>
        <v>7 of 7</v>
      </c>
      <c r="N29" s="1">
        <v>44834</v>
      </c>
      <c r="O29" s="4">
        <f t="shared" si="2"/>
        <v>1</v>
      </c>
    </row>
    <row r="30" spans="1:15" x14ac:dyDescent="0.25">
      <c r="A30">
        <v>2021</v>
      </c>
      <c r="B30" t="s">
        <v>30</v>
      </c>
      <c r="C30" t="s">
        <v>27</v>
      </c>
      <c r="D30" t="s">
        <v>18</v>
      </c>
      <c r="E30">
        <v>0</v>
      </c>
      <c r="F30" t="s">
        <v>23</v>
      </c>
      <c r="G30">
        <f>SUM(E29:E31)</f>
        <v>7</v>
      </c>
      <c r="H30" s="4">
        <f>IFERROR(E29/(E29+E31),0)</f>
        <v>1</v>
      </c>
      <c r="I30" s="4">
        <f>IFERROR((E29+E30)/G29,0)</f>
        <v>1</v>
      </c>
      <c r="J30" s="4">
        <v>0.9</v>
      </c>
      <c r="K30" t="str">
        <f t="shared" si="3"/>
        <v>N</v>
      </c>
      <c r="L30" t="s">
        <v>15</v>
      </c>
      <c r="M30" t="str">
        <f>IF(K29="Y",(E29+E31) &amp; " of " &amp; G29,E29 &amp; " of " &amp; G29)</f>
        <v>7 of 7</v>
      </c>
      <c r="N30" s="1">
        <v>44834</v>
      </c>
      <c r="O30" s="4">
        <f t="shared" si="2"/>
        <v>0</v>
      </c>
    </row>
    <row r="31" spans="1:15" x14ac:dyDescent="0.25">
      <c r="A31">
        <v>2021</v>
      </c>
      <c r="B31" t="s">
        <v>30</v>
      </c>
      <c r="C31" t="s">
        <v>27</v>
      </c>
      <c r="D31" t="s">
        <v>19</v>
      </c>
      <c r="E31">
        <v>0</v>
      </c>
      <c r="F31" t="s">
        <v>23</v>
      </c>
      <c r="G31">
        <f>SUM(E29:E31)</f>
        <v>7</v>
      </c>
      <c r="H31" s="4">
        <f>IFERROR(E29/(E29+E31),0)</f>
        <v>1</v>
      </c>
      <c r="I31" s="4">
        <f>IFERROR((E29+E30)/G29,0)</f>
        <v>1</v>
      </c>
      <c r="J31" s="4">
        <v>0.9</v>
      </c>
      <c r="K31" t="str">
        <f t="shared" si="3"/>
        <v>N</v>
      </c>
      <c r="L31" t="s">
        <v>15</v>
      </c>
      <c r="M31" t="str">
        <f>IF(K29="Y",(E29+E31) &amp; " of " &amp; G29,E29 &amp; " of " &amp; G29)</f>
        <v>7 of 7</v>
      </c>
      <c r="N31" s="1">
        <v>44834</v>
      </c>
      <c r="O31" s="4">
        <f t="shared" si="2"/>
        <v>0</v>
      </c>
    </row>
    <row r="32" spans="1:15" x14ac:dyDescent="0.25">
      <c r="A32">
        <v>2021</v>
      </c>
      <c r="B32" t="s">
        <v>30</v>
      </c>
      <c r="C32" t="s">
        <v>21</v>
      </c>
      <c r="D32" t="s">
        <v>13</v>
      </c>
      <c r="E32">
        <v>14</v>
      </c>
      <c r="F32" t="s">
        <v>25</v>
      </c>
      <c r="G32">
        <f>SUM(E32:E34)</f>
        <v>15</v>
      </c>
      <c r="H32" s="4">
        <f>IFERROR(E32/(E32+E34),0)</f>
        <v>0.93333333333333335</v>
      </c>
      <c r="I32" s="4">
        <f>IFERROR((E32+E33)/G32,0)</f>
        <v>0.93333333333333335</v>
      </c>
      <c r="J32" s="4">
        <v>0.9</v>
      </c>
      <c r="K32" t="str">
        <f t="shared" si="3"/>
        <v>N</v>
      </c>
      <c r="L32" t="s">
        <v>15</v>
      </c>
      <c r="M32" t="str">
        <f>IF(K32="Y",(E32+E34) &amp; " of " &amp; G32,E32 &amp; " of " &amp; G32)</f>
        <v>14 of 15</v>
      </c>
      <c r="N32" s="1">
        <v>44834</v>
      </c>
      <c r="O32" s="4">
        <f t="shared" si="2"/>
        <v>0.93333333333333335</v>
      </c>
    </row>
    <row r="33" spans="1:15" x14ac:dyDescent="0.25">
      <c r="A33">
        <v>2021</v>
      </c>
      <c r="B33" t="s">
        <v>30</v>
      </c>
      <c r="C33" t="s">
        <v>21</v>
      </c>
      <c r="D33" t="s">
        <v>18</v>
      </c>
      <c r="E33">
        <v>0</v>
      </c>
      <c r="F33" t="s">
        <v>25</v>
      </c>
      <c r="G33">
        <f>SUM(E32:E34)</f>
        <v>15</v>
      </c>
      <c r="H33" s="4">
        <f>IFERROR(E32/(E32+E34),0)</f>
        <v>0.93333333333333335</v>
      </c>
      <c r="I33" s="4">
        <f>IFERROR((E32+E33)/G32,0)</f>
        <v>0.93333333333333335</v>
      </c>
      <c r="J33" s="4">
        <v>0.9</v>
      </c>
      <c r="K33" t="str">
        <f t="shared" si="3"/>
        <v>N</v>
      </c>
      <c r="L33" t="s">
        <v>15</v>
      </c>
      <c r="M33" t="str">
        <f>IF(K32="Y",(E32+E34) &amp; " of " &amp; G32,E32 &amp; " of " &amp; G32)</f>
        <v>14 of 15</v>
      </c>
      <c r="N33" s="1">
        <v>44834</v>
      </c>
      <c r="O33" s="4">
        <f t="shared" si="2"/>
        <v>0</v>
      </c>
    </row>
    <row r="34" spans="1:15" x14ac:dyDescent="0.25">
      <c r="A34">
        <v>2021</v>
      </c>
      <c r="B34" t="s">
        <v>30</v>
      </c>
      <c r="C34" t="s">
        <v>21</v>
      </c>
      <c r="D34" t="s">
        <v>19</v>
      </c>
      <c r="E34">
        <v>1</v>
      </c>
      <c r="F34" t="s">
        <v>25</v>
      </c>
      <c r="G34">
        <f>SUM(E32:E34)</f>
        <v>15</v>
      </c>
      <c r="H34" s="4">
        <f>IFERROR(E32/(E32+E34),0)</f>
        <v>0.93333333333333335</v>
      </c>
      <c r="I34" s="4">
        <f>IFERROR((E32+E33)/G32,0)</f>
        <v>0.93333333333333335</v>
      </c>
      <c r="J34" s="4">
        <v>0.9</v>
      </c>
      <c r="K34" t="str">
        <f t="shared" si="3"/>
        <v>N</v>
      </c>
      <c r="L34" t="s">
        <v>15</v>
      </c>
      <c r="M34" t="str">
        <f>IF(K32="Y",(E32+E34) &amp; " of " &amp; G32,E32 &amp; " of " &amp; G32)</f>
        <v>14 of 15</v>
      </c>
      <c r="N34" s="1">
        <v>44834</v>
      </c>
      <c r="O34" s="4">
        <f t="shared" si="2"/>
        <v>6.6666666666666666E-2</v>
      </c>
    </row>
    <row r="35" spans="1:15" x14ac:dyDescent="0.25">
      <c r="A35">
        <v>2021</v>
      </c>
      <c r="B35" t="s">
        <v>30</v>
      </c>
      <c r="C35" t="s">
        <v>22</v>
      </c>
      <c r="D35" t="s">
        <v>13</v>
      </c>
      <c r="E35">
        <v>7</v>
      </c>
      <c r="F35" t="s">
        <v>24</v>
      </c>
      <c r="G35">
        <f>SUM(E35:E37)</f>
        <v>8</v>
      </c>
      <c r="H35" s="4">
        <f>IFERROR(E35/(E35+E37),0)</f>
        <v>0.875</v>
      </c>
      <c r="I35" s="4">
        <f>IFERROR((E35+E36)/G35,0)</f>
        <v>0.875</v>
      </c>
      <c r="J35" s="4">
        <v>0.9</v>
      </c>
      <c r="K35" t="str">
        <f t="shared" si="3"/>
        <v>N</v>
      </c>
      <c r="L35" t="s">
        <v>16</v>
      </c>
      <c r="M35" t="str">
        <f>IF(K35="Y",(E35+E37) &amp; " of " &amp; G35,E35 &amp; " of " &amp; G35)</f>
        <v>7 of 8</v>
      </c>
      <c r="N35" s="1">
        <v>44834</v>
      </c>
      <c r="O35" s="4">
        <f t="shared" si="2"/>
        <v>0.875</v>
      </c>
    </row>
    <row r="36" spans="1:15" x14ac:dyDescent="0.25">
      <c r="A36">
        <v>2021</v>
      </c>
      <c r="B36" t="s">
        <v>30</v>
      </c>
      <c r="C36" t="s">
        <v>22</v>
      </c>
      <c r="D36" t="s">
        <v>18</v>
      </c>
      <c r="E36">
        <v>0</v>
      </c>
      <c r="F36" t="s">
        <v>24</v>
      </c>
      <c r="G36">
        <f>SUM(E35:E37)</f>
        <v>8</v>
      </c>
      <c r="H36" s="4">
        <f>IFERROR(E35/(E35+E37),0)</f>
        <v>0.875</v>
      </c>
      <c r="I36" s="4">
        <f>IFERROR((E35+E36)/G35,0)</f>
        <v>0.875</v>
      </c>
      <c r="J36" s="4">
        <v>0.9</v>
      </c>
      <c r="K36" t="str">
        <f t="shared" si="3"/>
        <v>N</v>
      </c>
      <c r="L36" t="s">
        <v>16</v>
      </c>
      <c r="M36" t="str">
        <f>IF(K35="Y",(E35+E37) &amp; " of " &amp; G35,E35 &amp; " of " &amp; G35)</f>
        <v>7 of 8</v>
      </c>
      <c r="N36" s="1">
        <v>44834</v>
      </c>
      <c r="O36" s="4">
        <f t="shared" si="2"/>
        <v>0</v>
      </c>
    </row>
    <row r="37" spans="1:15" x14ac:dyDescent="0.25">
      <c r="A37">
        <v>2021</v>
      </c>
      <c r="B37" t="s">
        <v>30</v>
      </c>
      <c r="C37" t="s">
        <v>22</v>
      </c>
      <c r="D37" t="s">
        <v>19</v>
      </c>
      <c r="E37">
        <v>1</v>
      </c>
      <c r="F37" t="s">
        <v>24</v>
      </c>
      <c r="G37">
        <f>SUM(E35:E37)</f>
        <v>8</v>
      </c>
      <c r="H37" s="4">
        <f>IFERROR(E35/(E35+E37),0)</f>
        <v>0.875</v>
      </c>
      <c r="I37" s="4">
        <f>IFERROR((E35+E36)/G35,0)</f>
        <v>0.875</v>
      </c>
      <c r="J37" s="4">
        <v>0.9</v>
      </c>
      <c r="K37" t="str">
        <f t="shared" si="3"/>
        <v>N</v>
      </c>
      <c r="L37" t="s">
        <v>16</v>
      </c>
      <c r="M37" t="str">
        <f>IF(K35="Y",(E35+E37) &amp; " of " &amp; G35,E35 &amp; " of " &amp; G35)</f>
        <v>7 of 8</v>
      </c>
      <c r="N37" s="1">
        <v>44834</v>
      </c>
      <c r="O37" s="4">
        <f t="shared" si="2"/>
        <v>0.125</v>
      </c>
    </row>
    <row r="38" spans="1:15" x14ac:dyDescent="0.25">
      <c r="A38">
        <v>2022</v>
      </c>
      <c r="B38" t="s">
        <v>30</v>
      </c>
      <c r="C38" t="s">
        <v>26</v>
      </c>
      <c r="D38" t="s">
        <v>13</v>
      </c>
      <c r="E38">
        <v>8</v>
      </c>
      <c r="F38" t="s">
        <v>23</v>
      </c>
      <c r="G38">
        <f>SUM(E38:E40)</f>
        <v>8</v>
      </c>
      <c r="H38" s="4">
        <f>IFERROR(E38/(E38+E40),0)</f>
        <v>1</v>
      </c>
      <c r="I38" s="4">
        <f>IFERROR((E38+E39)/G38,0)</f>
        <v>1</v>
      </c>
      <c r="J38" s="4">
        <v>0.9</v>
      </c>
      <c r="K38" t="s">
        <v>14</v>
      </c>
      <c r="L38" t="s">
        <v>15</v>
      </c>
      <c r="M38" t="str">
        <f>IF(K38="Y",(E38+E40) &amp; " of " &amp; G38,E38 &amp; " of " &amp; G38)</f>
        <v>8 of 8</v>
      </c>
      <c r="N38" s="1">
        <v>45199</v>
      </c>
      <c r="O38" s="4">
        <f t="shared" si="2"/>
        <v>1</v>
      </c>
    </row>
    <row r="39" spans="1:15" x14ac:dyDescent="0.25">
      <c r="A39">
        <v>2022</v>
      </c>
      <c r="B39" t="s">
        <v>30</v>
      </c>
      <c r="C39" t="s">
        <v>26</v>
      </c>
      <c r="D39" t="s">
        <v>18</v>
      </c>
      <c r="E39">
        <v>0</v>
      </c>
      <c r="F39" t="s">
        <v>23</v>
      </c>
      <c r="G39">
        <f>SUM(E38:E40)</f>
        <v>8</v>
      </c>
      <c r="H39" s="4">
        <f>IFERROR(E38/(E38+E40),0)</f>
        <v>1</v>
      </c>
      <c r="I39" s="4">
        <f>IFERROR((E38+E39)/G38,0)</f>
        <v>1</v>
      </c>
      <c r="J39" s="4">
        <v>0.9</v>
      </c>
      <c r="K39" t="s">
        <v>14</v>
      </c>
      <c r="L39" t="s">
        <v>15</v>
      </c>
      <c r="M39" t="str">
        <f>IF(K38="Y",(E38+E40) &amp; " of " &amp; G38,E38 &amp; " of " &amp; G38)</f>
        <v>8 of 8</v>
      </c>
      <c r="N39" s="1">
        <v>45199</v>
      </c>
      <c r="O39" s="4">
        <f t="shared" si="2"/>
        <v>0</v>
      </c>
    </row>
    <row r="40" spans="1:15" x14ac:dyDescent="0.25">
      <c r="A40">
        <v>2022</v>
      </c>
      <c r="B40" t="s">
        <v>30</v>
      </c>
      <c r="C40" t="s">
        <v>26</v>
      </c>
      <c r="D40" t="s">
        <v>19</v>
      </c>
      <c r="E40">
        <v>0</v>
      </c>
      <c r="F40" t="s">
        <v>23</v>
      </c>
      <c r="G40">
        <f>SUM(E38:E40)</f>
        <v>8</v>
      </c>
      <c r="H40" s="4">
        <f>IFERROR(E38/(E38+E40),0)</f>
        <v>1</v>
      </c>
      <c r="I40" s="4">
        <f>IFERROR((E38+E39)/G38,0)</f>
        <v>1</v>
      </c>
      <c r="J40" s="4">
        <v>0.9</v>
      </c>
      <c r="K40" t="s">
        <v>14</v>
      </c>
      <c r="L40" t="s">
        <v>15</v>
      </c>
      <c r="M40" t="str">
        <f>IF(K38="Y",(E38+E40) &amp; " of " &amp; G38,E38 &amp; " of " &amp; G38)</f>
        <v>8 of 8</v>
      </c>
      <c r="N40" s="1">
        <v>45199</v>
      </c>
      <c r="O40" s="4">
        <f t="shared" si="2"/>
        <v>0</v>
      </c>
    </row>
    <row r="41" spans="1:15" x14ac:dyDescent="0.25">
      <c r="A41">
        <v>2022</v>
      </c>
      <c r="B41" t="s">
        <v>30</v>
      </c>
      <c r="C41" t="s">
        <v>27</v>
      </c>
      <c r="D41" t="s">
        <v>13</v>
      </c>
      <c r="E41">
        <v>8</v>
      </c>
      <c r="F41" t="s">
        <v>23</v>
      </c>
      <c r="G41">
        <f>SUM(E41:E43)</f>
        <v>8</v>
      </c>
      <c r="H41" s="4">
        <f>IFERROR(E41/(E41+E43),0)</f>
        <v>1</v>
      </c>
      <c r="I41" s="4">
        <f>IFERROR((E41+E42)/G41,0)</f>
        <v>1</v>
      </c>
      <c r="J41" s="4">
        <v>0.9</v>
      </c>
      <c r="K41" t="s">
        <v>14</v>
      </c>
      <c r="L41" t="s">
        <v>15</v>
      </c>
      <c r="M41" t="str">
        <f>IF(K41="Y",(E41+E43) &amp; " of " &amp; G41,E41 &amp; " of " &amp; G41)</f>
        <v>8 of 8</v>
      </c>
      <c r="N41" s="1">
        <v>45199</v>
      </c>
      <c r="O41" s="4">
        <f t="shared" si="2"/>
        <v>1</v>
      </c>
    </row>
    <row r="42" spans="1:15" x14ac:dyDescent="0.25">
      <c r="A42">
        <v>2022</v>
      </c>
      <c r="B42" t="s">
        <v>30</v>
      </c>
      <c r="C42" t="s">
        <v>27</v>
      </c>
      <c r="D42" t="s">
        <v>18</v>
      </c>
      <c r="E42">
        <v>0</v>
      </c>
      <c r="F42" t="s">
        <v>23</v>
      </c>
      <c r="G42">
        <f>SUM(E41:E43)</f>
        <v>8</v>
      </c>
      <c r="H42" s="4">
        <f>IFERROR(E41/(E41+E43),0)</f>
        <v>1</v>
      </c>
      <c r="I42" s="4">
        <f>IFERROR((E41+E42)/G41,0)</f>
        <v>1</v>
      </c>
      <c r="J42" s="4">
        <v>0.9</v>
      </c>
      <c r="K42" t="s">
        <v>14</v>
      </c>
      <c r="L42" t="s">
        <v>15</v>
      </c>
      <c r="M42" t="str">
        <f>IF(K41="Y",(E41+E43) &amp; " of " &amp; G41,E41 &amp; " of " &amp; G41)</f>
        <v>8 of 8</v>
      </c>
      <c r="N42" s="1">
        <v>45199</v>
      </c>
      <c r="O42" s="4">
        <f t="shared" si="2"/>
        <v>0</v>
      </c>
    </row>
    <row r="43" spans="1:15" x14ac:dyDescent="0.25">
      <c r="A43">
        <v>2022</v>
      </c>
      <c r="B43" t="s">
        <v>30</v>
      </c>
      <c r="C43" t="s">
        <v>27</v>
      </c>
      <c r="D43" t="s">
        <v>19</v>
      </c>
      <c r="E43">
        <v>0</v>
      </c>
      <c r="F43" t="s">
        <v>23</v>
      </c>
      <c r="G43">
        <f>SUM(E41:E43)</f>
        <v>8</v>
      </c>
      <c r="H43" s="4">
        <f>IFERROR(E41/(E41+E43),0)</f>
        <v>1</v>
      </c>
      <c r="I43" s="4">
        <f>IFERROR((E41+E42)/G41,0)</f>
        <v>1</v>
      </c>
      <c r="J43" s="4">
        <v>0.9</v>
      </c>
      <c r="K43" t="s">
        <v>14</v>
      </c>
      <c r="L43" t="s">
        <v>15</v>
      </c>
      <c r="M43" t="str">
        <f>IF(K41="Y",(E41+E43) &amp; " of " &amp; G41,E41 &amp; " of " &amp; G41)</f>
        <v>8 of 8</v>
      </c>
      <c r="N43" s="1">
        <v>45199</v>
      </c>
      <c r="O43" s="4">
        <f t="shared" si="2"/>
        <v>0</v>
      </c>
    </row>
    <row r="44" spans="1:15" x14ac:dyDescent="0.25">
      <c r="A44">
        <v>2022</v>
      </c>
      <c r="B44" t="s">
        <v>30</v>
      </c>
      <c r="C44" t="s">
        <v>21</v>
      </c>
      <c r="D44" t="s">
        <v>13</v>
      </c>
      <c r="E44">
        <v>23</v>
      </c>
      <c r="F44" t="s">
        <v>25</v>
      </c>
      <c r="G44">
        <f>SUM(E44:E46)</f>
        <v>24</v>
      </c>
      <c r="H44" s="4">
        <f>IFERROR(E44/(E44+E46),0)</f>
        <v>0.95833333333333337</v>
      </c>
      <c r="I44" s="4">
        <f>IFERROR((E44+E45)/G44,0)</f>
        <v>0.95833333333333337</v>
      </c>
      <c r="J44" s="4">
        <v>0.9</v>
      </c>
      <c r="K44" t="s">
        <v>14</v>
      </c>
      <c r="L44" t="s">
        <v>15</v>
      </c>
      <c r="M44" t="str">
        <f>IF(K44="Y",(E44+E46) &amp; " of " &amp; G44,E44 &amp; " of " &amp; G44)</f>
        <v>23 of 24</v>
      </c>
      <c r="N44" s="1">
        <v>45199</v>
      </c>
      <c r="O44" s="4">
        <f t="shared" si="2"/>
        <v>0.95833333333333337</v>
      </c>
    </row>
    <row r="45" spans="1:15" x14ac:dyDescent="0.25">
      <c r="A45">
        <v>2022</v>
      </c>
      <c r="B45" t="s">
        <v>30</v>
      </c>
      <c r="C45" t="s">
        <v>21</v>
      </c>
      <c r="D45" t="s">
        <v>18</v>
      </c>
      <c r="E45">
        <v>0</v>
      </c>
      <c r="F45" t="s">
        <v>25</v>
      </c>
      <c r="G45">
        <f>SUM(E44:E46)</f>
        <v>24</v>
      </c>
      <c r="H45" s="4">
        <f>IFERROR(E44/(E44+E46),0)</f>
        <v>0.95833333333333337</v>
      </c>
      <c r="I45" s="4">
        <f>IFERROR((E44+E45)/G44,0)</f>
        <v>0.95833333333333337</v>
      </c>
      <c r="J45" s="4">
        <v>0.9</v>
      </c>
      <c r="K45" t="s">
        <v>14</v>
      </c>
      <c r="L45" t="s">
        <v>15</v>
      </c>
      <c r="M45" t="str">
        <f>IF(K44="Y",(E44+E46) &amp; " of " &amp; G44,E44 &amp; " of " &amp; G44)</f>
        <v>23 of 24</v>
      </c>
      <c r="N45" s="1">
        <v>45199</v>
      </c>
      <c r="O45" s="4">
        <f t="shared" si="2"/>
        <v>0</v>
      </c>
    </row>
    <row r="46" spans="1:15" x14ac:dyDescent="0.25">
      <c r="A46">
        <v>2022</v>
      </c>
      <c r="B46" t="s">
        <v>30</v>
      </c>
      <c r="C46" t="s">
        <v>21</v>
      </c>
      <c r="D46" t="s">
        <v>19</v>
      </c>
      <c r="E46">
        <v>1</v>
      </c>
      <c r="F46" t="s">
        <v>25</v>
      </c>
      <c r="G46">
        <f>SUM(E44:E46)</f>
        <v>24</v>
      </c>
      <c r="H46" s="4">
        <f>IFERROR(E44/(E44+E46),0)</f>
        <v>0.95833333333333337</v>
      </c>
      <c r="I46" s="4">
        <f>IFERROR((E44+E45)/G44,0)</f>
        <v>0.95833333333333337</v>
      </c>
      <c r="J46" s="4">
        <v>0.9</v>
      </c>
      <c r="K46" t="s">
        <v>14</v>
      </c>
      <c r="L46" t="s">
        <v>15</v>
      </c>
      <c r="M46" t="str">
        <f>IF(K44="Y",(E44+E46) &amp; " of " &amp; G44,E44 &amp; " of " &amp; G44)</f>
        <v>23 of 24</v>
      </c>
      <c r="N46" s="1">
        <v>45199</v>
      </c>
      <c r="O46" s="4">
        <f t="shared" si="2"/>
        <v>4.1666666666666664E-2</v>
      </c>
    </row>
    <row r="47" spans="1:15" x14ac:dyDescent="0.25">
      <c r="A47">
        <v>2022</v>
      </c>
      <c r="B47" t="s">
        <v>30</v>
      </c>
      <c r="C47" t="s">
        <v>22</v>
      </c>
      <c r="D47" t="s">
        <v>13</v>
      </c>
      <c r="E47">
        <v>2</v>
      </c>
      <c r="F47" t="s">
        <v>24</v>
      </c>
      <c r="G47">
        <f>SUM(E47:E49)</f>
        <v>12</v>
      </c>
      <c r="H47" s="4">
        <f>IFERROR(E47/(E47+E49),0)</f>
        <v>0.16666666666666666</v>
      </c>
      <c r="I47" s="4">
        <f>IFERROR((E47+E48)/G47,0)</f>
        <v>0.16666666666666666</v>
      </c>
      <c r="J47" s="4">
        <v>0.9</v>
      </c>
      <c r="K47" t="s">
        <v>14</v>
      </c>
      <c r="L47" t="s">
        <v>16</v>
      </c>
      <c r="M47" t="str">
        <f>IF(K47="Y",(E47+E49) &amp; " of " &amp; G47,E47 &amp; " of " &amp; G47)</f>
        <v>2 of 12</v>
      </c>
      <c r="N47" s="1">
        <v>45199</v>
      </c>
      <c r="O47" s="4">
        <f t="shared" si="2"/>
        <v>0.16666666666666666</v>
      </c>
    </row>
    <row r="48" spans="1:15" x14ac:dyDescent="0.25">
      <c r="A48">
        <v>2022</v>
      </c>
      <c r="B48" t="s">
        <v>30</v>
      </c>
      <c r="C48" t="s">
        <v>22</v>
      </c>
      <c r="D48" t="s">
        <v>18</v>
      </c>
      <c r="E48">
        <v>0</v>
      </c>
      <c r="F48" t="s">
        <v>24</v>
      </c>
      <c r="G48">
        <f>SUM(E47:E49)</f>
        <v>12</v>
      </c>
      <c r="H48" s="4">
        <f>IFERROR(E47/(E47+E49),0)</f>
        <v>0.16666666666666666</v>
      </c>
      <c r="I48" s="4">
        <f>IFERROR((E47+E48)/G47,0)</f>
        <v>0.16666666666666666</v>
      </c>
      <c r="J48" s="4">
        <v>0.9</v>
      </c>
      <c r="K48" t="s">
        <v>14</v>
      </c>
      <c r="L48" t="s">
        <v>16</v>
      </c>
      <c r="M48" t="str">
        <f>IF(K47="Y",(E47+E49) &amp; " of " &amp; G47,E47 &amp; " of " &amp; G47)</f>
        <v>2 of 12</v>
      </c>
      <c r="N48" s="1">
        <v>45199</v>
      </c>
      <c r="O48" s="4">
        <f t="shared" si="2"/>
        <v>0</v>
      </c>
    </row>
    <row r="49" spans="1:15" x14ac:dyDescent="0.25">
      <c r="A49">
        <v>2022</v>
      </c>
      <c r="B49" t="s">
        <v>30</v>
      </c>
      <c r="C49" t="s">
        <v>22</v>
      </c>
      <c r="D49" t="s">
        <v>19</v>
      </c>
      <c r="E49">
        <v>10</v>
      </c>
      <c r="F49" t="s">
        <v>24</v>
      </c>
      <c r="G49">
        <f>SUM(E47:E49)</f>
        <v>12</v>
      </c>
      <c r="H49" s="4">
        <f>IFERROR(E47/(E47+E49),0)</f>
        <v>0.16666666666666666</v>
      </c>
      <c r="I49" s="4">
        <f>IFERROR((E47+E48)/G47,0)</f>
        <v>0.16666666666666666</v>
      </c>
      <c r="J49" s="4">
        <v>0.9</v>
      </c>
      <c r="K49" t="s">
        <v>14</v>
      </c>
      <c r="L49" t="s">
        <v>16</v>
      </c>
      <c r="M49" t="str">
        <f>IF(K47="Y",(E47+E49) &amp; " of " &amp; G47,E47 &amp; " of " &amp; G47)</f>
        <v>2 of 12</v>
      </c>
      <c r="N49" s="1">
        <v>45199</v>
      </c>
      <c r="O49" s="4">
        <f t="shared" si="2"/>
        <v>0.83333333333333337</v>
      </c>
    </row>
    <row r="50" spans="1:15" x14ac:dyDescent="0.25">
      <c r="A50">
        <v>2023</v>
      </c>
      <c r="B50" t="s">
        <v>30</v>
      </c>
      <c r="C50" t="s">
        <v>34</v>
      </c>
      <c r="D50" t="s">
        <v>13</v>
      </c>
      <c r="E50">
        <v>6</v>
      </c>
      <c r="F50" t="s">
        <v>23</v>
      </c>
      <c r="G50">
        <f>SUM(E50:E52)</f>
        <v>6</v>
      </c>
      <c r="H50" s="4">
        <f>IFERROR(E50/(E50+E52),0)</f>
        <v>1</v>
      </c>
      <c r="I50" s="4">
        <f>IFERROR((E50+E51)/G50,0)</f>
        <v>1</v>
      </c>
      <c r="J50" s="4">
        <v>0.9</v>
      </c>
      <c r="K50" t="s">
        <v>14</v>
      </c>
      <c r="L50" t="s">
        <v>15</v>
      </c>
      <c r="M50" t="str">
        <f>IF(K50="Y",(E50+E52) &amp; " of " &amp; G50,E50 &amp; " of " &amp; G50)</f>
        <v>6 of 6</v>
      </c>
      <c r="N50" s="1">
        <v>45565</v>
      </c>
      <c r="O50" s="4">
        <f t="shared" si="2"/>
        <v>1</v>
      </c>
    </row>
    <row r="51" spans="1:15" x14ac:dyDescent="0.25">
      <c r="A51">
        <v>2023</v>
      </c>
      <c r="B51" t="s">
        <v>30</v>
      </c>
      <c r="C51" t="s">
        <v>34</v>
      </c>
      <c r="D51" t="s">
        <v>18</v>
      </c>
      <c r="E51">
        <v>0</v>
      </c>
      <c r="F51" t="s">
        <v>23</v>
      </c>
      <c r="G51">
        <f>SUM(E50:E52)</f>
        <v>6</v>
      </c>
      <c r="H51" s="4">
        <f>IFERROR(E50/(E50+E52),0)</f>
        <v>1</v>
      </c>
      <c r="I51" s="4">
        <f>IFERROR((E50+E51)/G50,0)</f>
        <v>1</v>
      </c>
      <c r="J51" s="4">
        <v>0.9</v>
      </c>
      <c r="K51" t="s">
        <v>14</v>
      </c>
      <c r="L51" t="s">
        <v>15</v>
      </c>
      <c r="M51" t="str">
        <f>IF(K50="Y",(E50+E52) &amp; " of " &amp; G50,E50 &amp; " of " &amp; G50)</f>
        <v>6 of 6</v>
      </c>
      <c r="N51" s="1">
        <v>45565</v>
      </c>
      <c r="O51" s="4">
        <f t="shared" si="2"/>
        <v>0</v>
      </c>
    </row>
    <row r="52" spans="1:15" x14ac:dyDescent="0.25">
      <c r="A52">
        <v>2023</v>
      </c>
      <c r="B52" t="s">
        <v>30</v>
      </c>
      <c r="C52" t="s">
        <v>34</v>
      </c>
      <c r="D52" t="s">
        <v>19</v>
      </c>
      <c r="E52">
        <v>0</v>
      </c>
      <c r="F52" t="s">
        <v>23</v>
      </c>
      <c r="G52">
        <f>SUM(E50:E52)</f>
        <v>6</v>
      </c>
      <c r="H52" s="4">
        <f>IFERROR(E50/(E50+E52),0)</f>
        <v>1</v>
      </c>
      <c r="I52" s="4">
        <f>IFERROR((E50+E51)/G50,0)</f>
        <v>1</v>
      </c>
      <c r="J52" s="4">
        <v>0.9</v>
      </c>
      <c r="K52" t="s">
        <v>14</v>
      </c>
      <c r="L52" t="s">
        <v>15</v>
      </c>
      <c r="M52" t="str">
        <f>IF(K50="Y",(E50+E52) &amp; " of " &amp; G50,E50 &amp; " of " &amp; G50)</f>
        <v>6 of 6</v>
      </c>
      <c r="N52" s="1">
        <v>45565</v>
      </c>
      <c r="O52" s="4">
        <f t="shared" si="2"/>
        <v>0</v>
      </c>
    </row>
    <row r="53" spans="1:15" x14ac:dyDescent="0.25">
      <c r="A53">
        <v>2023</v>
      </c>
      <c r="B53" t="s">
        <v>30</v>
      </c>
      <c r="C53" t="s">
        <v>31</v>
      </c>
      <c r="D53" t="s">
        <v>13</v>
      </c>
      <c r="E53">
        <v>19</v>
      </c>
      <c r="F53" t="s">
        <v>28</v>
      </c>
      <c r="G53">
        <f>SUM(E53:E55)</f>
        <v>19</v>
      </c>
      <c r="H53" s="4">
        <f>IFERROR(E53/(E53+E55),0)</f>
        <v>1</v>
      </c>
      <c r="I53" s="4">
        <f>IFERROR((E53+E54)/G53,0)</f>
        <v>1</v>
      </c>
      <c r="J53" s="4">
        <v>0.9</v>
      </c>
      <c r="K53" t="s">
        <v>14</v>
      </c>
      <c r="L53" t="s">
        <v>15</v>
      </c>
      <c r="M53" t="str">
        <f>IF(K53="Y",(E53+E55) &amp; " of " &amp; G53,E53 &amp; " of " &amp; G53)</f>
        <v>19 of 19</v>
      </c>
      <c r="N53" s="1">
        <v>45565</v>
      </c>
      <c r="O53" s="4">
        <f t="shared" si="2"/>
        <v>1</v>
      </c>
    </row>
    <row r="54" spans="1:15" x14ac:dyDescent="0.25">
      <c r="A54">
        <v>2023</v>
      </c>
      <c r="B54" t="s">
        <v>30</v>
      </c>
      <c r="C54" t="s">
        <v>31</v>
      </c>
      <c r="D54" t="s">
        <v>18</v>
      </c>
      <c r="E54">
        <v>0</v>
      </c>
      <c r="F54" t="s">
        <v>28</v>
      </c>
      <c r="G54">
        <f>SUM(E53:E55)</f>
        <v>19</v>
      </c>
      <c r="H54" s="4">
        <f>IFERROR(E53/(E53+E55),0)</f>
        <v>1</v>
      </c>
      <c r="I54" s="4">
        <f>IFERROR((E53+E54)/G53,0)</f>
        <v>1</v>
      </c>
      <c r="J54" s="4">
        <v>0.9</v>
      </c>
      <c r="K54" t="s">
        <v>14</v>
      </c>
      <c r="L54" t="s">
        <v>15</v>
      </c>
      <c r="M54" t="str">
        <f>IF(K53="Y",(E53+E55) &amp; " of " &amp; G53,E53 &amp; " of " &amp; G53)</f>
        <v>19 of 19</v>
      </c>
      <c r="N54" s="1">
        <v>45565</v>
      </c>
      <c r="O54" s="4">
        <f t="shared" si="2"/>
        <v>0</v>
      </c>
    </row>
    <row r="55" spans="1:15" x14ac:dyDescent="0.25">
      <c r="A55">
        <v>2023</v>
      </c>
      <c r="B55" t="s">
        <v>30</v>
      </c>
      <c r="C55" t="s">
        <v>31</v>
      </c>
      <c r="D55" t="s">
        <v>19</v>
      </c>
      <c r="E55">
        <v>0</v>
      </c>
      <c r="F55" t="s">
        <v>28</v>
      </c>
      <c r="G55">
        <f>SUM(E53:E55)</f>
        <v>19</v>
      </c>
      <c r="H55" s="4">
        <f>IFERROR(E53/(E53+E55),0)</f>
        <v>1</v>
      </c>
      <c r="I55" s="4">
        <f>IFERROR((E53+E54)/G53,0)</f>
        <v>1</v>
      </c>
      <c r="J55" s="4">
        <v>0.9</v>
      </c>
      <c r="K55" t="s">
        <v>14</v>
      </c>
      <c r="L55" t="s">
        <v>15</v>
      </c>
      <c r="M55" t="str">
        <f>IF(K53="Y",(E53+E55) &amp; " of " &amp; G53,E53 &amp; " of " &amp; G53)</f>
        <v>19 of 19</v>
      </c>
      <c r="N55" s="1">
        <v>45565</v>
      </c>
      <c r="O55" s="4">
        <f t="shared" si="2"/>
        <v>0</v>
      </c>
    </row>
    <row r="56" spans="1:15" x14ac:dyDescent="0.25">
      <c r="A56">
        <v>2023</v>
      </c>
      <c r="B56" t="s">
        <v>30</v>
      </c>
      <c r="C56" t="s">
        <v>21</v>
      </c>
      <c r="D56" t="s">
        <v>13</v>
      </c>
      <c r="E56">
        <v>39</v>
      </c>
      <c r="F56" t="s">
        <v>25</v>
      </c>
      <c r="G56">
        <f>SUM(E56:E58)</f>
        <v>40</v>
      </c>
      <c r="H56" s="4">
        <f>IFERROR(E56/(E56+E58),0)</f>
        <v>0.97499999999999998</v>
      </c>
      <c r="I56" s="4">
        <f>IFERROR((E56+E57)/G56,0)</f>
        <v>0.97499999999999998</v>
      </c>
      <c r="J56" s="4">
        <v>0.9</v>
      </c>
      <c r="K56" t="s">
        <v>14</v>
      </c>
      <c r="L56" t="s">
        <v>15</v>
      </c>
      <c r="M56" t="str">
        <f>IF(K56="Y",(E56+E58) &amp; " of " &amp; G56,E56 &amp; " of " &amp; G56)</f>
        <v>39 of 40</v>
      </c>
      <c r="N56" s="1">
        <v>45565</v>
      </c>
      <c r="O56" s="4">
        <f t="shared" si="2"/>
        <v>0.97499999999999998</v>
      </c>
    </row>
    <row r="57" spans="1:15" x14ac:dyDescent="0.25">
      <c r="A57">
        <v>2023</v>
      </c>
      <c r="B57" t="s">
        <v>30</v>
      </c>
      <c r="C57" t="s">
        <v>21</v>
      </c>
      <c r="D57" t="s">
        <v>18</v>
      </c>
      <c r="E57">
        <v>0</v>
      </c>
      <c r="F57" t="s">
        <v>25</v>
      </c>
      <c r="G57">
        <f>SUM(E56:E58)</f>
        <v>40</v>
      </c>
      <c r="H57" s="4">
        <f>IFERROR(E56/(E56+E58),0)</f>
        <v>0.97499999999999998</v>
      </c>
      <c r="I57" s="4">
        <f>IFERROR((E56+E57)/G56,0)</f>
        <v>0.97499999999999998</v>
      </c>
      <c r="J57" s="4">
        <v>0.9</v>
      </c>
      <c r="K57" t="s">
        <v>14</v>
      </c>
      <c r="L57" t="s">
        <v>15</v>
      </c>
      <c r="M57" t="str">
        <f>IF(K56="Y",(E56+E58) &amp; " of " &amp; G56,E56 &amp; " of " &amp; G56)</f>
        <v>39 of 40</v>
      </c>
      <c r="N57" s="1">
        <v>45565</v>
      </c>
      <c r="O57" s="4">
        <f t="shared" si="2"/>
        <v>0</v>
      </c>
    </row>
    <row r="58" spans="1:15" x14ac:dyDescent="0.25">
      <c r="A58">
        <v>2023</v>
      </c>
      <c r="B58" t="s">
        <v>30</v>
      </c>
      <c r="C58" t="s">
        <v>21</v>
      </c>
      <c r="D58" t="s">
        <v>19</v>
      </c>
      <c r="E58">
        <v>1</v>
      </c>
      <c r="F58" t="s">
        <v>25</v>
      </c>
      <c r="G58">
        <f>SUM(E56:E58)</f>
        <v>40</v>
      </c>
      <c r="H58" s="4">
        <f>IFERROR(E56/(E56+E58),0)</f>
        <v>0.97499999999999998</v>
      </c>
      <c r="I58" s="4">
        <f>IFERROR((E56+E57)/G56,0)</f>
        <v>0.97499999999999998</v>
      </c>
      <c r="J58" s="4">
        <v>0.9</v>
      </c>
      <c r="K58" t="s">
        <v>14</v>
      </c>
      <c r="L58" t="s">
        <v>15</v>
      </c>
      <c r="M58" t="str">
        <f>IF(K56="Y",(E56+E58) &amp; " of " &amp; G56,E56 &amp; " of " &amp; G56)</f>
        <v>39 of 40</v>
      </c>
      <c r="N58" s="1">
        <v>45565</v>
      </c>
      <c r="O58" s="4">
        <v>0.02</v>
      </c>
    </row>
    <row r="59" spans="1:15" x14ac:dyDescent="0.25">
      <c r="A59">
        <v>2023</v>
      </c>
      <c r="B59" t="s">
        <v>30</v>
      </c>
      <c r="C59" t="s">
        <v>22</v>
      </c>
      <c r="D59" t="s">
        <v>13</v>
      </c>
      <c r="E59">
        <v>17</v>
      </c>
      <c r="F59" t="s">
        <v>24</v>
      </c>
      <c r="G59">
        <f>SUM(E59:E61)</f>
        <v>18</v>
      </c>
      <c r="H59" s="4">
        <f>IFERROR(E59/(E59+E61),0)</f>
        <v>0.94444444444444442</v>
      </c>
      <c r="I59" s="4">
        <f>IFERROR((E59+E60)/G59,0)</f>
        <v>0.94444444444444442</v>
      </c>
      <c r="J59" s="4">
        <v>0.9</v>
      </c>
      <c r="K59" t="s">
        <v>14</v>
      </c>
      <c r="L59" t="s">
        <v>15</v>
      </c>
      <c r="M59" t="str">
        <f>IF(K59="Y",(E59+E61) &amp; " of " &amp; G59,E59 &amp; " of " &amp; G59)</f>
        <v>17 of 18</v>
      </c>
      <c r="N59" s="1">
        <v>45565</v>
      </c>
      <c r="O59" s="4">
        <f t="shared" si="2"/>
        <v>0.94444444444444442</v>
      </c>
    </row>
    <row r="60" spans="1:15" x14ac:dyDescent="0.25">
      <c r="A60">
        <v>2023</v>
      </c>
      <c r="B60" t="s">
        <v>30</v>
      </c>
      <c r="C60" t="s">
        <v>22</v>
      </c>
      <c r="D60" t="s">
        <v>18</v>
      </c>
      <c r="E60">
        <v>0</v>
      </c>
      <c r="F60" t="s">
        <v>24</v>
      </c>
      <c r="G60">
        <f>SUM(E59:E61)</f>
        <v>18</v>
      </c>
      <c r="H60" s="4">
        <f>IFERROR(E59/(E59+E61),0)</f>
        <v>0.94444444444444442</v>
      </c>
      <c r="I60" s="4">
        <f>IFERROR((E59+E60)/G59,0)</f>
        <v>0.94444444444444442</v>
      </c>
      <c r="J60" s="4">
        <v>0.9</v>
      </c>
      <c r="K60" t="s">
        <v>14</v>
      </c>
      <c r="L60" t="s">
        <v>15</v>
      </c>
      <c r="M60" t="str">
        <f>IF(K59="Y",(E59+E61) &amp; " of " &amp; G59,E59 &amp; " of " &amp; G59)</f>
        <v>17 of 18</v>
      </c>
      <c r="N60" s="1">
        <v>45565</v>
      </c>
      <c r="O60" s="4">
        <f t="shared" si="2"/>
        <v>0</v>
      </c>
    </row>
    <row r="61" spans="1:15" x14ac:dyDescent="0.25">
      <c r="A61">
        <v>2023</v>
      </c>
      <c r="B61" t="s">
        <v>30</v>
      </c>
      <c r="C61" t="s">
        <v>22</v>
      </c>
      <c r="D61" t="s">
        <v>19</v>
      </c>
      <c r="E61">
        <v>1</v>
      </c>
      <c r="F61" t="s">
        <v>24</v>
      </c>
      <c r="G61">
        <f>SUM(E59:E61)</f>
        <v>18</v>
      </c>
      <c r="H61" s="4">
        <f>IFERROR(E59/(E59+E61),0)</f>
        <v>0.94444444444444442</v>
      </c>
      <c r="I61" s="4">
        <f>IFERROR((E59+E60)/G59,0)</f>
        <v>0.94444444444444442</v>
      </c>
      <c r="J61" s="4">
        <v>0.9</v>
      </c>
      <c r="K61" t="s">
        <v>14</v>
      </c>
      <c r="L61" t="s">
        <v>15</v>
      </c>
      <c r="M61" t="str">
        <f>IF(K59="Y",(E59+E61) &amp; " of " &amp; G59,E59 &amp; " of " &amp; G59)</f>
        <v>17 of 18</v>
      </c>
      <c r="N61" s="1">
        <v>45565</v>
      </c>
      <c r="O61" s="4">
        <f t="shared" si="2"/>
        <v>5.5555555555555552E-2</v>
      </c>
    </row>
    <row r="62" spans="1:15" x14ac:dyDescent="0.25">
      <c r="A62">
        <v>2024</v>
      </c>
      <c r="B62" t="s">
        <v>30</v>
      </c>
      <c r="C62" t="s">
        <v>34</v>
      </c>
      <c r="D62" t="s">
        <v>13</v>
      </c>
      <c r="E62">
        <v>3</v>
      </c>
      <c r="F62" t="s">
        <v>23</v>
      </c>
      <c r="G62">
        <f>SUM(E62:E64)</f>
        <v>3</v>
      </c>
      <c r="H62" s="4">
        <f>IFERROR(E62/(E62+E64),0)</f>
        <v>1</v>
      </c>
      <c r="I62" s="4">
        <f>IFERROR((E62+E63)/G62,0)</f>
        <v>1</v>
      </c>
      <c r="J62" s="4">
        <v>0.9</v>
      </c>
      <c r="K62" t="s">
        <v>17</v>
      </c>
      <c r="L62" t="s">
        <v>29</v>
      </c>
      <c r="M62" t="str">
        <f>IF(K62="Y",(E62+E64) &amp; " of " &amp; G62,E62 &amp; " of " &amp; G62)</f>
        <v>3 of 3</v>
      </c>
      <c r="N62" s="1">
        <v>45565</v>
      </c>
      <c r="O62" s="4">
        <f t="shared" si="2"/>
        <v>1</v>
      </c>
    </row>
    <row r="63" spans="1:15" x14ac:dyDescent="0.25">
      <c r="A63">
        <v>2024</v>
      </c>
      <c r="B63" t="s">
        <v>30</v>
      </c>
      <c r="C63" t="s">
        <v>34</v>
      </c>
      <c r="D63" t="s">
        <v>18</v>
      </c>
      <c r="E63">
        <v>0</v>
      </c>
      <c r="F63" t="s">
        <v>23</v>
      </c>
      <c r="G63">
        <f>SUM(E62:E64)</f>
        <v>3</v>
      </c>
      <c r="H63" s="4">
        <f>IFERROR(E62/(E62+E64),0)</f>
        <v>1</v>
      </c>
      <c r="I63" s="4">
        <f>IFERROR((E62+E63)/G62,0)</f>
        <v>1</v>
      </c>
      <c r="J63" s="4">
        <v>0.9</v>
      </c>
      <c r="K63" t="s">
        <v>17</v>
      </c>
      <c r="L63" t="s">
        <v>29</v>
      </c>
      <c r="M63" t="str">
        <f>IF(K62="Y",(E62+E64) &amp; " of " &amp; G62,E62 &amp; " of " &amp; G62)</f>
        <v>3 of 3</v>
      </c>
      <c r="N63" s="1">
        <v>45565</v>
      </c>
      <c r="O63" s="4">
        <f t="shared" si="2"/>
        <v>0</v>
      </c>
    </row>
    <row r="64" spans="1:15" x14ac:dyDescent="0.25">
      <c r="A64">
        <v>2024</v>
      </c>
      <c r="B64" t="s">
        <v>30</v>
      </c>
      <c r="C64" t="s">
        <v>34</v>
      </c>
      <c r="D64" t="s">
        <v>19</v>
      </c>
      <c r="E64">
        <v>0</v>
      </c>
      <c r="F64" t="s">
        <v>23</v>
      </c>
      <c r="G64">
        <f>SUM(E62:E64)</f>
        <v>3</v>
      </c>
      <c r="H64" s="4">
        <f>IFERROR(E62/(E62+E64),0)</f>
        <v>1</v>
      </c>
      <c r="I64" s="4">
        <f>IFERROR((E62+E63)/G62,0)</f>
        <v>1</v>
      </c>
      <c r="J64" s="4">
        <v>0.9</v>
      </c>
      <c r="K64" t="s">
        <v>17</v>
      </c>
      <c r="L64" t="s">
        <v>29</v>
      </c>
      <c r="M64" t="str">
        <f>IF(K62="Y",(E62+E64) &amp; " of " &amp; G62,E62 &amp; " of " &amp; G62)</f>
        <v>3 of 3</v>
      </c>
      <c r="N64" s="1">
        <v>45565</v>
      </c>
      <c r="O64" s="4">
        <f t="shared" si="2"/>
        <v>0</v>
      </c>
    </row>
    <row r="65" spans="1:15" x14ac:dyDescent="0.25">
      <c r="A65">
        <v>2024</v>
      </c>
      <c r="B65" t="s">
        <v>30</v>
      </c>
      <c r="C65" t="s">
        <v>31</v>
      </c>
      <c r="D65" t="s">
        <v>13</v>
      </c>
      <c r="E65">
        <v>12</v>
      </c>
      <c r="F65" t="s">
        <v>28</v>
      </c>
      <c r="G65">
        <f>SUM(E65:E67)</f>
        <v>12</v>
      </c>
      <c r="H65" s="4">
        <f>IFERROR(E65/(E65+E67),0)</f>
        <v>1</v>
      </c>
      <c r="I65" s="4">
        <f>IFERROR((E65+E66)/G65,0)</f>
        <v>1</v>
      </c>
      <c r="J65" s="4">
        <v>0.9</v>
      </c>
      <c r="K65" t="s">
        <v>17</v>
      </c>
      <c r="L65" t="s">
        <v>29</v>
      </c>
      <c r="M65" t="str">
        <f>IF(K65="Y",(E65+E67) &amp; " of " &amp; G65,E65 &amp; " of " &amp; G65)</f>
        <v>12 of 12</v>
      </c>
      <c r="N65" s="1">
        <v>45565</v>
      </c>
      <c r="O65" s="4">
        <f t="shared" si="2"/>
        <v>1</v>
      </c>
    </row>
    <row r="66" spans="1:15" x14ac:dyDescent="0.25">
      <c r="A66">
        <v>2024</v>
      </c>
      <c r="B66" t="s">
        <v>30</v>
      </c>
      <c r="C66" t="s">
        <v>31</v>
      </c>
      <c r="D66" t="s">
        <v>18</v>
      </c>
      <c r="E66">
        <v>0</v>
      </c>
      <c r="F66" t="s">
        <v>28</v>
      </c>
      <c r="G66">
        <f>SUM(E65:E67)</f>
        <v>12</v>
      </c>
      <c r="H66" s="4">
        <f>IFERROR(E65/(E65+E67),0)</f>
        <v>1</v>
      </c>
      <c r="I66" s="4">
        <f>IFERROR((E65+E66)/G65,0)</f>
        <v>1</v>
      </c>
      <c r="J66" s="4">
        <v>0.9</v>
      </c>
      <c r="K66" t="s">
        <v>17</v>
      </c>
      <c r="L66" t="s">
        <v>29</v>
      </c>
      <c r="M66" t="str">
        <f>IF(K65="Y",(E65+E67) &amp; " of " &amp; G65,E65 &amp; " of " &amp; G65)</f>
        <v>12 of 12</v>
      </c>
      <c r="N66" s="1">
        <v>45565</v>
      </c>
      <c r="O66" s="4">
        <f t="shared" si="2"/>
        <v>0</v>
      </c>
    </row>
    <row r="67" spans="1:15" x14ac:dyDescent="0.25">
      <c r="A67">
        <v>2024</v>
      </c>
      <c r="B67" t="s">
        <v>30</v>
      </c>
      <c r="C67" t="s">
        <v>31</v>
      </c>
      <c r="D67" t="s">
        <v>19</v>
      </c>
      <c r="E67">
        <v>0</v>
      </c>
      <c r="F67" t="s">
        <v>28</v>
      </c>
      <c r="G67">
        <f>SUM(E65:E67)</f>
        <v>12</v>
      </c>
      <c r="H67" s="4">
        <f>IFERROR(E65/(E65+E67),0)</f>
        <v>1</v>
      </c>
      <c r="I67" s="4">
        <f>IFERROR((E65+E66)/G65,0)</f>
        <v>1</v>
      </c>
      <c r="J67" s="4">
        <v>0.9</v>
      </c>
      <c r="K67" t="s">
        <v>17</v>
      </c>
      <c r="L67" t="s">
        <v>29</v>
      </c>
      <c r="M67" t="str">
        <f>IF(K65="Y",(E65+E67) &amp; " of " &amp; G65,E65 &amp; " of " &amp; G65)</f>
        <v>12 of 12</v>
      </c>
      <c r="N67" s="1">
        <v>45565</v>
      </c>
      <c r="O67" s="4">
        <f t="shared" si="2"/>
        <v>0</v>
      </c>
    </row>
    <row r="68" spans="1:15" x14ac:dyDescent="0.25">
      <c r="A68">
        <v>2024</v>
      </c>
      <c r="B68" t="s">
        <v>30</v>
      </c>
      <c r="C68" t="s">
        <v>21</v>
      </c>
      <c r="D68" t="s">
        <v>13</v>
      </c>
      <c r="E68">
        <v>27</v>
      </c>
      <c r="F68" t="s">
        <v>25</v>
      </c>
      <c r="G68">
        <f>SUM(E68:E70)</f>
        <v>39</v>
      </c>
      <c r="H68" s="4">
        <f>IFERROR(E68/(E68+E70),0)</f>
        <v>1</v>
      </c>
      <c r="I68" s="4">
        <f>IFERROR((E68+E69)/G68,0)</f>
        <v>1</v>
      </c>
      <c r="J68" s="4">
        <v>0.9</v>
      </c>
      <c r="K68" t="s">
        <v>17</v>
      </c>
      <c r="L68" t="s">
        <v>33</v>
      </c>
      <c r="M68" t="str">
        <f>IF(K68="Y",(E68+E70) &amp; " of " &amp; G68,E68 &amp; " of " &amp; G68)</f>
        <v>27 of 39</v>
      </c>
      <c r="N68" s="1">
        <v>45565</v>
      </c>
      <c r="O68" s="4">
        <f t="shared" si="2"/>
        <v>0.69230769230769229</v>
      </c>
    </row>
    <row r="69" spans="1:15" x14ac:dyDescent="0.25">
      <c r="A69">
        <v>2024</v>
      </c>
      <c r="B69" t="s">
        <v>30</v>
      </c>
      <c r="C69" t="s">
        <v>21</v>
      </c>
      <c r="D69" t="s">
        <v>18</v>
      </c>
      <c r="E69">
        <v>12</v>
      </c>
      <c r="F69" t="s">
        <v>25</v>
      </c>
      <c r="G69">
        <f>SUM(E68:E70)</f>
        <v>39</v>
      </c>
      <c r="H69" s="4">
        <f>IFERROR(E68/(E68+E70),0)</f>
        <v>1</v>
      </c>
      <c r="I69" s="4">
        <f>IFERROR((E68+E69)/G68,0)</f>
        <v>1</v>
      </c>
      <c r="J69" s="4">
        <v>0.9</v>
      </c>
      <c r="K69" t="s">
        <v>17</v>
      </c>
      <c r="L69" t="s">
        <v>33</v>
      </c>
      <c r="M69" t="str">
        <f>IF(K68="Y",(E68+E70) &amp; " of " &amp; G68,E68 &amp; " of " &amp; G68)</f>
        <v>27 of 39</v>
      </c>
      <c r="N69" s="1">
        <v>45565</v>
      </c>
      <c r="O69" s="4">
        <f t="shared" si="2"/>
        <v>0.30769230769230771</v>
      </c>
    </row>
    <row r="70" spans="1:15" x14ac:dyDescent="0.25">
      <c r="A70">
        <v>2024</v>
      </c>
      <c r="B70" t="s">
        <v>30</v>
      </c>
      <c r="C70" t="s">
        <v>21</v>
      </c>
      <c r="D70" t="s">
        <v>19</v>
      </c>
      <c r="E70">
        <v>0</v>
      </c>
      <c r="F70" t="s">
        <v>25</v>
      </c>
      <c r="G70">
        <f>SUM(E68:E70)</f>
        <v>39</v>
      </c>
      <c r="H70" s="4">
        <f>IFERROR(E68/(E68+E70),0)</f>
        <v>1</v>
      </c>
      <c r="I70" s="4">
        <f>IFERROR((E68+E69)/G68,0)</f>
        <v>1</v>
      </c>
      <c r="J70" s="4">
        <v>0.9</v>
      </c>
      <c r="K70" t="s">
        <v>17</v>
      </c>
      <c r="L70" t="s">
        <v>33</v>
      </c>
      <c r="M70" t="str">
        <f>IF(K68="Y",(E68+E70) &amp; " of " &amp; G68,E68 &amp; " of " &amp; G68)</f>
        <v>27 of 39</v>
      </c>
      <c r="N70" s="1">
        <v>45565</v>
      </c>
      <c r="O70" s="4">
        <f t="shared" si="2"/>
        <v>0</v>
      </c>
    </row>
    <row r="71" spans="1:15" x14ac:dyDescent="0.25">
      <c r="A71">
        <v>2024</v>
      </c>
      <c r="B71" t="s">
        <v>30</v>
      </c>
      <c r="C71" t="s">
        <v>22</v>
      </c>
      <c r="D71" t="s">
        <v>13</v>
      </c>
      <c r="E71">
        <v>3</v>
      </c>
      <c r="F71" t="s">
        <v>24</v>
      </c>
      <c r="G71">
        <f>SUM(E71:E73)</f>
        <v>3</v>
      </c>
      <c r="H71" s="4">
        <f>IFERROR(E71/(E71+E73),0)</f>
        <v>1</v>
      </c>
      <c r="I71" s="4">
        <f>IFERROR((E71+E72)/G71,0)</f>
        <v>1</v>
      </c>
      <c r="J71" s="4">
        <v>0.9</v>
      </c>
      <c r="K71" t="s">
        <v>17</v>
      </c>
      <c r="L71" t="s">
        <v>29</v>
      </c>
      <c r="M71" t="str">
        <f>IF(K71="Y",(E71+E73) &amp; " of " &amp; G71,E71 &amp; " of " &amp; G71)</f>
        <v>3 of 3</v>
      </c>
      <c r="N71" s="1">
        <v>45565</v>
      </c>
      <c r="O71" s="4">
        <f t="shared" si="2"/>
        <v>1</v>
      </c>
    </row>
    <row r="72" spans="1:15" x14ac:dyDescent="0.25">
      <c r="A72">
        <v>2024</v>
      </c>
      <c r="B72" t="s">
        <v>30</v>
      </c>
      <c r="C72" t="s">
        <v>22</v>
      </c>
      <c r="D72" t="s">
        <v>18</v>
      </c>
      <c r="E72">
        <v>0</v>
      </c>
      <c r="F72" t="s">
        <v>24</v>
      </c>
      <c r="G72">
        <f>SUM(E71:E73)</f>
        <v>3</v>
      </c>
      <c r="H72" s="4">
        <f>IFERROR(E71/(E71+E73),0)</f>
        <v>1</v>
      </c>
      <c r="I72" s="4">
        <f>IFERROR((E71+E72)/G71,0)</f>
        <v>1</v>
      </c>
      <c r="J72" s="4">
        <v>0.9</v>
      </c>
      <c r="K72" t="s">
        <v>17</v>
      </c>
      <c r="L72" t="s">
        <v>29</v>
      </c>
      <c r="M72" t="str">
        <f>IF(K71="Y",(E71+E73) &amp; " of " &amp; G71,E71 &amp; " of " &amp; G71)</f>
        <v>3 of 3</v>
      </c>
      <c r="N72" s="1">
        <v>45565</v>
      </c>
      <c r="O72" s="4">
        <f t="shared" si="2"/>
        <v>0</v>
      </c>
    </row>
    <row r="73" spans="1:15" x14ac:dyDescent="0.25">
      <c r="A73">
        <v>2024</v>
      </c>
      <c r="B73" t="s">
        <v>30</v>
      </c>
      <c r="C73" t="s">
        <v>22</v>
      </c>
      <c r="D73" t="s">
        <v>19</v>
      </c>
      <c r="E73">
        <v>0</v>
      </c>
      <c r="F73" t="s">
        <v>24</v>
      </c>
      <c r="G73">
        <f>SUM(E71:E73)</f>
        <v>3</v>
      </c>
      <c r="H73" s="4">
        <f>IFERROR(E71/(E71+E73),0)</f>
        <v>1</v>
      </c>
      <c r="I73" s="4">
        <f>IFERROR((E71+E72)/G71,0)</f>
        <v>1</v>
      </c>
      <c r="J73" s="4">
        <v>0.9</v>
      </c>
      <c r="K73" t="s">
        <v>17</v>
      </c>
      <c r="L73" t="s">
        <v>29</v>
      </c>
      <c r="M73" t="str">
        <f>IF(K71="Y",(E71+E73) &amp; " of " &amp; G71,E71 &amp; " of " &amp; G71)</f>
        <v>3 of 3</v>
      </c>
      <c r="N73" s="1">
        <v>45565</v>
      </c>
      <c r="O73" s="4">
        <f t="shared" si="2"/>
        <v>0</v>
      </c>
    </row>
  </sheetData>
  <autoFilter ref="A1:O73" xr:uid="{00000000-0001-0000-0000-000000000000}">
    <sortState xmlns:xlrd2="http://schemas.microsoft.com/office/spreadsheetml/2017/richdata2" ref="A2:O37">
      <sortCondition ref="A1:A13"/>
    </sortState>
  </autoFilter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b45bf4bddf659b42558fade6614cced9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c7316665a594fc904e617730886ee03a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Modified xmlns="a82c12e9-f0fe-44ba-8a31-bf8257c71c77" xsi:nil="true"/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</documentManagement>
</p:properties>
</file>

<file path=customXml/itemProps1.xml><?xml version="1.0" encoding="utf-8"?>
<ds:datastoreItem xmlns:ds="http://schemas.openxmlformats.org/officeDocument/2006/customXml" ds:itemID="{973730D2-DBC3-4DB8-9327-3DB2FB6A7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CBB563-46DD-4877-AB44-048AC591C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c12e9-f0fe-44ba-8a31-bf8257c71c77"/>
    <ds:schemaRef ds:uri="7467b07a-63e4-4526-818f-48c6a4d2dc7d"/>
    <ds:schemaRef ds:uri="20867c8d-1cc9-4acd-a073-94634f6a7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A7E783-6263-456B-AC3B-248D995001E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0867c8d-1cc9-4acd-a073-94634f6a764f"/>
    <ds:schemaRef ds:uri="http://schemas.microsoft.com/office/infopath/2007/PartnerControls"/>
    <ds:schemaRef ds:uri="http://purl.org/dc/elements/1.1/"/>
    <ds:schemaRef ds:uri="http://schemas.microsoft.com/office/2006/metadata/properties"/>
    <ds:schemaRef ds:uri="7467b07a-63e4-4526-818f-48c6a4d2dc7d"/>
    <ds:schemaRef ds:uri="a82c12e9-f0fe-44ba-8a31-bf8257c71c7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Procedural Notifications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McReynolds, Kelly</dc:creator>
  <cp:lastModifiedBy>Barich, Lauren</cp:lastModifiedBy>
  <dcterms:created xsi:type="dcterms:W3CDTF">2019-08-25T19:54:26Z</dcterms:created>
  <dcterms:modified xsi:type="dcterms:W3CDTF">2025-01-10T17:14:24Z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