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fda-my.sharepoint.com/personal/jolene_gordon_fda_gov/Documents/HomeDrive-ORA1/Smart Forms/FMD-76/"/>
    </mc:Choice>
  </mc:AlternateContent>
  <xr:revisionPtr revIDLastSave="55" documentId="8_{685638E5-24DA-40EE-B8FF-405CE01392D5}" xr6:coauthVersionLast="47" xr6:coauthVersionMax="47" xr10:uidLastSave="{48A36BDC-840C-4BA3-AC61-B7E731B232CE}"/>
  <workbookProtection workbookAlgorithmName="SHA-512" workbookHashValue="RSw/DK8ixYMrqFifTudwxI2HgU4rgvXLiwqy3mkM8322BgMa8op+tUCSzw1O4UGBSSB9aN8eXTBdaiWCdhsVPA==" workbookSaltValue="3OCnoi7qdAS1q1qxkRzcSw==" workbookSpinCount="100000" lockStructure="1"/>
  <bookViews>
    <workbookView xWindow="67080" yWindow="-120" windowWidth="38640" windowHeight="23640" firstSheet="3" activeTab="3" xr2:uid="{95FDFAA9-F86D-483A-BE9B-0B255993B9D5}"/>
  </bookViews>
  <sheets>
    <sheet name="AllData" sheetId="86" state="hidden" r:id="rId1"/>
    <sheet name="Sheet1" sheetId="46" state="hidden" r:id="rId2"/>
    <sheet name="FDA Summary Data" sheetId="88" state="hidden" r:id="rId3"/>
    <sheet name="Coversheet" sheetId="87" r:id="rId4"/>
    <sheet name="AF Audit Form" sheetId="1" r:id="rId5"/>
  </sheets>
  <definedNames>
    <definedName name="_Hlk38026432" localSheetId="4">'AF Audit Form'!$B$92</definedName>
    <definedName name="_Hlk47423518" localSheetId="4">'AF Audit Form'!$B$93</definedName>
    <definedName name="_Hlk47423622" localSheetId="4">'AF Audit Form'!$B$94</definedName>
    <definedName name="_Toc58351279" localSheetId="4">'AF Audit Form'!#REF!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E21" i="1"/>
  <c r="AH26" i="86" s="1"/>
  <c r="CQ2" i="86"/>
  <c r="CP2" i="86"/>
  <c r="CO2" i="86"/>
  <c r="CN2" i="86"/>
  <c r="AP27" i="86"/>
  <c r="AP26" i="86"/>
  <c r="AO27" i="86"/>
  <c r="AO26" i="86"/>
  <c r="AM27" i="86"/>
  <c r="AM26" i="86"/>
  <c r="AK26" i="86"/>
  <c r="AK27" i="86"/>
  <c r="A26" i="86"/>
  <c r="A27" i="86"/>
  <c r="B26" i="86"/>
  <c r="B27" i="86"/>
  <c r="C26" i="86"/>
  <c r="C27" i="86"/>
  <c r="D26" i="86"/>
  <c r="D27" i="86"/>
  <c r="E26" i="86"/>
  <c r="E27" i="86"/>
  <c r="F26" i="86"/>
  <c r="F27" i="86"/>
  <c r="G26" i="86"/>
  <c r="G27" i="86"/>
  <c r="H26" i="86"/>
  <c r="H27" i="86"/>
  <c r="I26" i="86"/>
  <c r="I27" i="86"/>
  <c r="J26" i="86"/>
  <c r="J27" i="86"/>
  <c r="K26" i="86"/>
  <c r="K27" i="86"/>
  <c r="L26" i="86"/>
  <c r="L27" i="86"/>
  <c r="M26" i="86"/>
  <c r="M27" i="86"/>
  <c r="N26" i="86"/>
  <c r="N27" i="86"/>
  <c r="O26" i="86"/>
  <c r="O27" i="86"/>
  <c r="P26" i="86"/>
  <c r="P27" i="86"/>
  <c r="S26" i="86"/>
  <c r="S27" i="86"/>
  <c r="T26" i="86"/>
  <c r="T27" i="86"/>
  <c r="W26" i="86"/>
  <c r="W27" i="86"/>
  <c r="X26" i="86"/>
  <c r="X27" i="86"/>
  <c r="Y26" i="86"/>
  <c r="Y27" i="86"/>
  <c r="Z26" i="86"/>
  <c r="Z27" i="86"/>
  <c r="AA26" i="86"/>
  <c r="AA27" i="86"/>
  <c r="AB26" i="86"/>
  <c r="AB27" i="86"/>
  <c r="AD26" i="86"/>
  <c r="AD27" i="86"/>
  <c r="AE26" i="86"/>
  <c r="AE27" i="86"/>
  <c r="AF26" i="86"/>
  <c r="AF27" i="86"/>
  <c r="AY4" i="88"/>
  <c r="AZ4" i="88"/>
  <c r="AG27" i="86" l="1"/>
  <c r="E22" i="1"/>
  <c r="E23" i="1" s="1"/>
  <c r="AG26" i="86"/>
  <c r="AH27" i="86"/>
  <c r="E1" i="1" l="1"/>
  <c r="AD3" i="86"/>
  <c r="AD4" i="86"/>
  <c r="AD5" i="86"/>
  <c r="AD6" i="86"/>
  <c r="AD7" i="86"/>
  <c r="AD8" i="86"/>
  <c r="AD9" i="86"/>
  <c r="AD10" i="86"/>
  <c r="AD11" i="86"/>
  <c r="AD12" i="86"/>
  <c r="AD13" i="86"/>
  <c r="AD14" i="86"/>
  <c r="AD15" i="86"/>
  <c r="AD16" i="86"/>
  <c r="AD17" i="86"/>
  <c r="AD18" i="86"/>
  <c r="AD19" i="86"/>
  <c r="AD20" i="86"/>
  <c r="AD21" i="86"/>
  <c r="AD22" i="86"/>
  <c r="AD23" i="86"/>
  <c r="AD24" i="86"/>
  <c r="AD25" i="86"/>
  <c r="AD28" i="86"/>
  <c r="AD2" i="86"/>
  <c r="A3" i="86"/>
  <c r="B3" i="86"/>
  <c r="C3" i="86"/>
  <c r="D3" i="86"/>
  <c r="E3" i="86"/>
  <c r="F3" i="86"/>
  <c r="G3" i="86"/>
  <c r="H3" i="86"/>
  <c r="I3" i="86"/>
  <c r="J3" i="86"/>
  <c r="K3" i="86"/>
  <c r="L3" i="86"/>
  <c r="M3" i="86"/>
  <c r="N3" i="86"/>
  <c r="O3" i="86"/>
  <c r="P3" i="86"/>
  <c r="S3" i="86"/>
  <c r="T3" i="86"/>
  <c r="W3" i="86"/>
  <c r="X3" i="86"/>
  <c r="Y3" i="86"/>
  <c r="Z3" i="86"/>
  <c r="AA3" i="86"/>
  <c r="AB3" i="86"/>
  <c r="AE3" i="86"/>
  <c r="AF3" i="86"/>
  <c r="A4" i="86"/>
  <c r="B4" i="86"/>
  <c r="C4" i="86"/>
  <c r="D4" i="86"/>
  <c r="E4" i="86"/>
  <c r="F4" i="86"/>
  <c r="G4" i="86"/>
  <c r="H4" i="86"/>
  <c r="I4" i="86"/>
  <c r="J4" i="86"/>
  <c r="K4" i="86"/>
  <c r="L4" i="86"/>
  <c r="M4" i="86"/>
  <c r="N4" i="86"/>
  <c r="O4" i="86"/>
  <c r="P4" i="86"/>
  <c r="S4" i="86"/>
  <c r="T4" i="86"/>
  <c r="W4" i="86"/>
  <c r="X4" i="86"/>
  <c r="Y4" i="86"/>
  <c r="Z4" i="86"/>
  <c r="AA4" i="86"/>
  <c r="AB4" i="86"/>
  <c r="AE4" i="86"/>
  <c r="AF4" i="86"/>
  <c r="A5" i="86"/>
  <c r="B5" i="86"/>
  <c r="C5" i="86"/>
  <c r="D5" i="86"/>
  <c r="E5" i="86"/>
  <c r="F5" i="86"/>
  <c r="G5" i="86"/>
  <c r="H5" i="86"/>
  <c r="I5" i="86"/>
  <c r="J5" i="86"/>
  <c r="K5" i="86"/>
  <c r="L5" i="86"/>
  <c r="M5" i="86"/>
  <c r="N5" i="86"/>
  <c r="O5" i="86"/>
  <c r="P5" i="86"/>
  <c r="S5" i="86"/>
  <c r="T5" i="86"/>
  <c r="W5" i="86"/>
  <c r="X5" i="86"/>
  <c r="Y5" i="86"/>
  <c r="Z5" i="86"/>
  <c r="AA5" i="86"/>
  <c r="AB5" i="86"/>
  <c r="AE5" i="86"/>
  <c r="AF5" i="86"/>
  <c r="A6" i="86"/>
  <c r="B6" i="86"/>
  <c r="C6" i="86"/>
  <c r="D6" i="86"/>
  <c r="E6" i="86"/>
  <c r="F6" i="86"/>
  <c r="G6" i="86"/>
  <c r="H6" i="86"/>
  <c r="I6" i="86"/>
  <c r="J6" i="86"/>
  <c r="K6" i="86"/>
  <c r="L6" i="86"/>
  <c r="M6" i="86"/>
  <c r="N6" i="86"/>
  <c r="O6" i="86"/>
  <c r="P6" i="86"/>
  <c r="S6" i="86"/>
  <c r="T6" i="86"/>
  <c r="W6" i="86"/>
  <c r="X6" i="86"/>
  <c r="Y6" i="86"/>
  <c r="Z6" i="86"/>
  <c r="AA6" i="86"/>
  <c r="AB6" i="86"/>
  <c r="AE6" i="86"/>
  <c r="AF6" i="86"/>
  <c r="A7" i="86"/>
  <c r="B7" i="86"/>
  <c r="C7" i="86"/>
  <c r="D7" i="86"/>
  <c r="E7" i="86"/>
  <c r="F7" i="86"/>
  <c r="G7" i="86"/>
  <c r="H7" i="86"/>
  <c r="I7" i="86"/>
  <c r="J7" i="86"/>
  <c r="K7" i="86"/>
  <c r="L7" i="86"/>
  <c r="M7" i="86"/>
  <c r="N7" i="86"/>
  <c r="O7" i="86"/>
  <c r="P7" i="86"/>
  <c r="S7" i="86"/>
  <c r="T7" i="86"/>
  <c r="W7" i="86"/>
  <c r="X7" i="86"/>
  <c r="Y7" i="86"/>
  <c r="Z7" i="86"/>
  <c r="AA7" i="86"/>
  <c r="AB7" i="86"/>
  <c r="AE7" i="86"/>
  <c r="AF7" i="86"/>
  <c r="A8" i="86"/>
  <c r="B8" i="86"/>
  <c r="C8" i="86"/>
  <c r="D8" i="86"/>
  <c r="E8" i="86"/>
  <c r="F8" i="86"/>
  <c r="G8" i="86"/>
  <c r="H8" i="86"/>
  <c r="I8" i="86"/>
  <c r="J8" i="86"/>
  <c r="K8" i="86"/>
  <c r="L8" i="86"/>
  <c r="M8" i="86"/>
  <c r="N8" i="86"/>
  <c r="O8" i="86"/>
  <c r="P8" i="86"/>
  <c r="S8" i="86"/>
  <c r="T8" i="86"/>
  <c r="W8" i="86"/>
  <c r="X8" i="86"/>
  <c r="Y8" i="86"/>
  <c r="Z8" i="86"/>
  <c r="AA8" i="86"/>
  <c r="AB8" i="86"/>
  <c r="AE8" i="86"/>
  <c r="AF8" i="86"/>
  <c r="A9" i="86"/>
  <c r="B9" i="86"/>
  <c r="C9" i="86"/>
  <c r="D9" i="86"/>
  <c r="E9" i="86"/>
  <c r="F9" i="86"/>
  <c r="G9" i="86"/>
  <c r="H9" i="86"/>
  <c r="I9" i="86"/>
  <c r="J9" i="86"/>
  <c r="K9" i="86"/>
  <c r="L9" i="86"/>
  <c r="M9" i="86"/>
  <c r="N9" i="86"/>
  <c r="O9" i="86"/>
  <c r="P9" i="86"/>
  <c r="S9" i="86"/>
  <c r="T9" i="86"/>
  <c r="W9" i="86"/>
  <c r="X9" i="86"/>
  <c r="Y9" i="86"/>
  <c r="Z9" i="86"/>
  <c r="AA9" i="86"/>
  <c r="AB9" i="86"/>
  <c r="AE9" i="86"/>
  <c r="AF9" i="86"/>
  <c r="A10" i="86"/>
  <c r="B10" i="86"/>
  <c r="C10" i="86"/>
  <c r="D10" i="86"/>
  <c r="E10" i="86"/>
  <c r="F10" i="86"/>
  <c r="G10" i="86"/>
  <c r="H10" i="86"/>
  <c r="I10" i="86"/>
  <c r="J10" i="86"/>
  <c r="K10" i="86"/>
  <c r="L10" i="86"/>
  <c r="M10" i="86"/>
  <c r="N10" i="86"/>
  <c r="O10" i="86"/>
  <c r="P10" i="86"/>
  <c r="S10" i="86"/>
  <c r="T10" i="86"/>
  <c r="W10" i="86"/>
  <c r="X10" i="86"/>
  <c r="Y10" i="86"/>
  <c r="Z10" i="86"/>
  <c r="AA10" i="86"/>
  <c r="AB10" i="86"/>
  <c r="AE10" i="86"/>
  <c r="AF10" i="86"/>
  <c r="A11" i="86"/>
  <c r="B11" i="86"/>
  <c r="C11" i="86"/>
  <c r="D11" i="86"/>
  <c r="E11" i="86"/>
  <c r="F11" i="86"/>
  <c r="G11" i="86"/>
  <c r="H11" i="86"/>
  <c r="I11" i="86"/>
  <c r="J11" i="86"/>
  <c r="K11" i="86"/>
  <c r="L11" i="86"/>
  <c r="M11" i="86"/>
  <c r="N11" i="86"/>
  <c r="O11" i="86"/>
  <c r="P11" i="86"/>
  <c r="S11" i="86"/>
  <c r="T11" i="86"/>
  <c r="W11" i="86"/>
  <c r="X11" i="86"/>
  <c r="Y11" i="86"/>
  <c r="Z11" i="86"/>
  <c r="AA11" i="86"/>
  <c r="AB11" i="86"/>
  <c r="AE11" i="86"/>
  <c r="AF11" i="86"/>
  <c r="A12" i="86"/>
  <c r="B12" i="86"/>
  <c r="C12" i="86"/>
  <c r="D12" i="86"/>
  <c r="E12" i="86"/>
  <c r="F12" i="86"/>
  <c r="G12" i="86"/>
  <c r="H12" i="86"/>
  <c r="I12" i="86"/>
  <c r="J12" i="86"/>
  <c r="K12" i="86"/>
  <c r="L12" i="86"/>
  <c r="M12" i="86"/>
  <c r="N12" i="86"/>
  <c r="O12" i="86"/>
  <c r="P12" i="86"/>
  <c r="S12" i="86"/>
  <c r="T12" i="86"/>
  <c r="W12" i="86"/>
  <c r="X12" i="86"/>
  <c r="Y12" i="86"/>
  <c r="Z12" i="86"/>
  <c r="AA12" i="86"/>
  <c r="AB12" i="86"/>
  <c r="AE12" i="86"/>
  <c r="AF12" i="86"/>
  <c r="A13" i="86"/>
  <c r="B13" i="86"/>
  <c r="C13" i="86"/>
  <c r="D13" i="86"/>
  <c r="E13" i="86"/>
  <c r="F13" i="86"/>
  <c r="G13" i="86"/>
  <c r="H13" i="86"/>
  <c r="I13" i="86"/>
  <c r="J13" i="86"/>
  <c r="K13" i="86"/>
  <c r="L13" i="86"/>
  <c r="M13" i="86"/>
  <c r="N13" i="86"/>
  <c r="O13" i="86"/>
  <c r="P13" i="86"/>
  <c r="S13" i="86"/>
  <c r="T13" i="86"/>
  <c r="W13" i="86"/>
  <c r="X13" i="86"/>
  <c r="Y13" i="86"/>
  <c r="Z13" i="86"/>
  <c r="AA13" i="86"/>
  <c r="AB13" i="86"/>
  <c r="AE13" i="86"/>
  <c r="AF13" i="86"/>
  <c r="A14" i="86"/>
  <c r="B14" i="86"/>
  <c r="C14" i="86"/>
  <c r="D14" i="86"/>
  <c r="E14" i="86"/>
  <c r="F14" i="86"/>
  <c r="G14" i="86"/>
  <c r="H14" i="86"/>
  <c r="I14" i="86"/>
  <c r="J14" i="86"/>
  <c r="K14" i="86"/>
  <c r="L14" i="86"/>
  <c r="M14" i="86"/>
  <c r="N14" i="86"/>
  <c r="O14" i="86"/>
  <c r="P14" i="86"/>
  <c r="S14" i="86"/>
  <c r="T14" i="86"/>
  <c r="W14" i="86"/>
  <c r="X14" i="86"/>
  <c r="Y14" i="86"/>
  <c r="Z14" i="86"/>
  <c r="AA14" i="86"/>
  <c r="AB14" i="86"/>
  <c r="AE14" i="86"/>
  <c r="AF14" i="86"/>
  <c r="A15" i="86"/>
  <c r="B15" i="86"/>
  <c r="C15" i="86"/>
  <c r="D15" i="86"/>
  <c r="E15" i="86"/>
  <c r="F15" i="86"/>
  <c r="G15" i="86"/>
  <c r="H15" i="86"/>
  <c r="I15" i="86"/>
  <c r="J15" i="86"/>
  <c r="K15" i="86"/>
  <c r="L15" i="86"/>
  <c r="M15" i="86"/>
  <c r="N15" i="86"/>
  <c r="O15" i="86"/>
  <c r="P15" i="86"/>
  <c r="S15" i="86"/>
  <c r="T15" i="86"/>
  <c r="W15" i="86"/>
  <c r="X15" i="86"/>
  <c r="Y15" i="86"/>
  <c r="Z15" i="86"/>
  <c r="AA15" i="86"/>
  <c r="AB15" i="86"/>
  <c r="AE15" i="86"/>
  <c r="AF15" i="86"/>
  <c r="A16" i="86"/>
  <c r="B16" i="86"/>
  <c r="C16" i="86"/>
  <c r="D16" i="86"/>
  <c r="E16" i="86"/>
  <c r="F16" i="86"/>
  <c r="G16" i="86"/>
  <c r="H16" i="86"/>
  <c r="I16" i="86"/>
  <c r="J16" i="86"/>
  <c r="K16" i="86"/>
  <c r="L16" i="86"/>
  <c r="M16" i="86"/>
  <c r="N16" i="86"/>
  <c r="O16" i="86"/>
  <c r="P16" i="86"/>
  <c r="S16" i="86"/>
  <c r="T16" i="86"/>
  <c r="W16" i="86"/>
  <c r="X16" i="86"/>
  <c r="Y16" i="86"/>
  <c r="Z16" i="86"/>
  <c r="AA16" i="86"/>
  <c r="AB16" i="86"/>
  <c r="AE16" i="86"/>
  <c r="AF16" i="86"/>
  <c r="A17" i="86"/>
  <c r="B17" i="86"/>
  <c r="C17" i="86"/>
  <c r="D17" i="86"/>
  <c r="E17" i="86"/>
  <c r="F17" i="86"/>
  <c r="G17" i="86"/>
  <c r="H17" i="86"/>
  <c r="I17" i="86"/>
  <c r="J17" i="86"/>
  <c r="K17" i="86"/>
  <c r="L17" i="86"/>
  <c r="M17" i="86"/>
  <c r="N17" i="86"/>
  <c r="O17" i="86"/>
  <c r="P17" i="86"/>
  <c r="S17" i="86"/>
  <c r="T17" i="86"/>
  <c r="W17" i="86"/>
  <c r="X17" i="86"/>
  <c r="Y17" i="86"/>
  <c r="Z17" i="86"/>
  <c r="AA17" i="86"/>
  <c r="AB17" i="86"/>
  <c r="AE17" i="86"/>
  <c r="AF17" i="86"/>
  <c r="A18" i="86"/>
  <c r="B18" i="86"/>
  <c r="C18" i="86"/>
  <c r="D18" i="86"/>
  <c r="E18" i="86"/>
  <c r="F18" i="86"/>
  <c r="G18" i="86"/>
  <c r="H18" i="86"/>
  <c r="I18" i="86"/>
  <c r="J18" i="86"/>
  <c r="K18" i="86"/>
  <c r="L18" i="86"/>
  <c r="M18" i="86"/>
  <c r="N18" i="86"/>
  <c r="O18" i="86"/>
  <c r="P18" i="86"/>
  <c r="S18" i="86"/>
  <c r="T18" i="86"/>
  <c r="W18" i="86"/>
  <c r="X18" i="86"/>
  <c r="Y18" i="86"/>
  <c r="Z18" i="86"/>
  <c r="AA18" i="86"/>
  <c r="AB18" i="86"/>
  <c r="AE18" i="86"/>
  <c r="AF18" i="86"/>
  <c r="A19" i="86"/>
  <c r="B19" i="86"/>
  <c r="C19" i="86"/>
  <c r="D19" i="86"/>
  <c r="E19" i="86"/>
  <c r="F19" i="86"/>
  <c r="G19" i="86"/>
  <c r="H19" i="86"/>
  <c r="I19" i="86"/>
  <c r="J19" i="86"/>
  <c r="K19" i="86"/>
  <c r="L19" i="86"/>
  <c r="M19" i="86"/>
  <c r="N19" i="86"/>
  <c r="O19" i="86"/>
  <c r="P19" i="86"/>
  <c r="S19" i="86"/>
  <c r="T19" i="86"/>
  <c r="W19" i="86"/>
  <c r="X19" i="86"/>
  <c r="Y19" i="86"/>
  <c r="Z19" i="86"/>
  <c r="AA19" i="86"/>
  <c r="AB19" i="86"/>
  <c r="AE19" i="86"/>
  <c r="AF19" i="86"/>
  <c r="A20" i="86"/>
  <c r="B20" i="86"/>
  <c r="C20" i="86"/>
  <c r="D20" i="86"/>
  <c r="E20" i="86"/>
  <c r="F20" i="86"/>
  <c r="G20" i="86"/>
  <c r="H20" i="86"/>
  <c r="I20" i="86"/>
  <c r="J20" i="86"/>
  <c r="K20" i="86"/>
  <c r="L20" i="86"/>
  <c r="M20" i="86"/>
  <c r="N20" i="86"/>
  <c r="O20" i="86"/>
  <c r="P20" i="86"/>
  <c r="S20" i="86"/>
  <c r="T20" i="86"/>
  <c r="W20" i="86"/>
  <c r="X20" i="86"/>
  <c r="Y20" i="86"/>
  <c r="Z20" i="86"/>
  <c r="AA20" i="86"/>
  <c r="AB20" i="86"/>
  <c r="AE20" i="86"/>
  <c r="AF20" i="86"/>
  <c r="A21" i="86"/>
  <c r="B21" i="86"/>
  <c r="C21" i="86"/>
  <c r="D21" i="86"/>
  <c r="E21" i="86"/>
  <c r="F21" i="86"/>
  <c r="G21" i="86"/>
  <c r="H21" i="86"/>
  <c r="I21" i="86"/>
  <c r="J21" i="86"/>
  <c r="K21" i="86"/>
  <c r="L21" i="86"/>
  <c r="M21" i="86"/>
  <c r="N21" i="86"/>
  <c r="O21" i="86"/>
  <c r="P21" i="86"/>
  <c r="S21" i="86"/>
  <c r="T21" i="86"/>
  <c r="W21" i="86"/>
  <c r="X21" i="86"/>
  <c r="Y21" i="86"/>
  <c r="Z21" i="86"/>
  <c r="AA21" i="86"/>
  <c r="AB21" i="86"/>
  <c r="AE21" i="86"/>
  <c r="AF21" i="86"/>
  <c r="A22" i="86"/>
  <c r="B22" i="86"/>
  <c r="C22" i="86"/>
  <c r="D22" i="86"/>
  <c r="E22" i="86"/>
  <c r="F22" i="86"/>
  <c r="G22" i="86"/>
  <c r="H22" i="86"/>
  <c r="I22" i="86"/>
  <c r="J22" i="86"/>
  <c r="K22" i="86"/>
  <c r="L22" i="86"/>
  <c r="M22" i="86"/>
  <c r="N22" i="86"/>
  <c r="O22" i="86"/>
  <c r="P22" i="86"/>
  <c r="S22" i="86"/>
  <c r="T22" i="86"/>
  <c r="W22" i="86"/>
  <c r="X22" i="86"/>
  <c r="Y22" i="86"/>
  <c r="Z22" i="86"/>
  <c r="AA22" i="86"/>
  <c r="AB22" i="86"/>
  <c r="AE22" i="86"/>
  <c r="AF22" i="86"/>
  <c r="A23" i="86"/>
  <c r="B23" i="86"/>
  <c r="C23" i="86"/>
  <c r="D23" i="86"/>
  <c r="E23" i="86"/>
  <c r="F23" i="86"/>
  <c r="G23" i="86"/>
  <c r="H23" i="86"/>
  <c r="I23" i="86"/>
  <c r="J23" i="86"/>
  <c r="K23" i="86"/>
  <c r="L23" i="86"/>
  <c r="M23" i="86"/>
  <c r="N23" i="86"/>
  <c r="O23" i="86"/>
  <c r="P23" i="86"/>
  <c r="S23" i="86"/>
  <c r="T23" i="86"/>
  <c r="W23" i="86"/>
  <c r="X23" i="86"/>
  <c r="Y23" i="86"/>
  <c r="Z23" i="86"/>
  <c r="AA23" i="86"/>
  <c r="AB23" i="86"/>
  <c r="AE23" i="86"/>
  <c r="AF23" i="86"/>
  <c r="A24" i="86"/>
  <c r="B24" i="86"/>
  <c r="C24" i="86"/>
  <c r="D24" i="86"/>
  <c r="E24" i="86"/>
  <c r="F24" i="86"/>
  <c r="G24" i="86"/>
  <c r="H24" i="86"/>
  <c r="I24" i="86"/>
  <c r="J24" i="86"/>
  <c r="K24" i="86"/>
  <c r="L24" i="86"/>
  <c r="M24" i="86"/>
  <c r="N24" i="86"/>
  <c r="O24" i="86"/>
  <c r="P24" i="86"/>
  <c r="S24" i="86"/>
  <c r="T24" i="86"/>
  <c r="W24" i="86"/>
  <c r="X24" i="86"/>
  <c r="Y24" i="86"/>
  <c r="Z24" i="86"/>
  <c r="AA24" i="86"/>
  <c r="AB24" i="86"/>
  <c r="AE24" i="86"/>
  <c r="AF24" i="86"/>
  <c r="A25" i="86"/>
  <c r="B25" i="86"/>
  <c r="C25" i="86"/>
  <c r="D25" i="86"/>
  <c r="E25" i="86"/>
  <c r="F25" i="86"/>
  <c r="G25" i="86"/>
  <c r="H25" i="86"/>
  <c r="I25" i="86"/>
  <c r="J25" i="86"/>
  <c r="K25" i="86"/>
  <c r="L25" i="86"/>
  <c r="M25" i="86"/>
  <c r="N25" i="86"/>
  <c r="O25" i="86"/>
  <c r="P25" i="86"/>
  <c r="S25" i="86"/>
  <c r="T25" i="86"/>
  <c r="W25" i="86"/>
  <c r="X25" i="86"/>
  <c r="Y25" i="86"/>
  <c r="Z25" i="86"/>
  <c r="AA25" i="86"/>
  <c r="AB25" i="86"/>
  <c r="AE25" i="86"/>
  <c r="AF25" i="86"/>
  <c r="A28" i="86"/>
  <c r="B28" i="86"/>
  <c r="C28" i="86"/>
  <c r="D28" i="86"/>
  <c r="E28" i="86"/>
  <c r="F28" i="86"/>
  <c r="G28" i="86"/>
  <c r="H28" i="86"/>
  <c r="I28" i="86"/>
  <c r="J28" i="86"/>
  <c r="K28" i="86"/>
  <c r="L28" i="86"/>
  <c r="M28" i="86"/>
  <c r="N28" i="86"/>
  <c r="O28" i="86"/>
  <c r="P28" i="86"/>
  <c r="S28" i="86"/>
  <c r="T28" i="86"/>
  <c r="W28" i="86"/>
  <c r="X28" i="86"/>
  <c r="Y28" i="86"/>
  <c r="Z28" i="86"/>
  <c r="AA28" i="86"/>
  <c r="AB28" i="86"/>
  <c r="AE28" i="86"/>
  <c r="AF28" i="86"/>
  <c r="H2" i="86"/>
  <c r="T2" i="86"/>
  <c r="O2" i="86"/>
  <c r="B4" i="88"/>
  <c r="C4" i="88"/>
  <c r="D4" i="88"/>
  <c r="BG4" i="88"/>
  <c r="BF4" i="88"/>
  <c r="AX4" i="88"/>
  <c r="AW4" i="88"/>
  <c r="AV4" i="88"/>
  <c r="AU4" i="88"/>
  <c r="AT4" i="88"/>
  <c r="AS4" i="88"/>
  <c r="AR4" i="88"/>
  <c r="AQ4" i="88"/>
  <c r="AP4" i="88"/>
  <c r="AO4" i="88"/>
  <c r="AN4" i="88"/>
  <c r="AM4" i="88"/>
  <c r="AL4" i="88"/>
  <c r="AK4" i="88"/>
  <c r="AJ4" i="88"/>
  <c r="AI4" i="88"/>
  <c r="AH4" i="88"/>
  <c r="AG4" i="88"/>
  <c r="AF4" i="88"/>
  <c r="AE4" i="88"/>
  <c r="AD4" i="88"/>
  <c r="AC4" i="88"/>
  <c r="AB4" i="88"/>
  <c r="AA4" i="88"/>
  <c r="Z4" i="88"/>
  <c r="Y4" i="88"/>
  <c r="X4" i="88"/>
  <c r="W4" i="88"/>
  <c r="V4" i="88"/>
  <c r="U4" i="88"/>
  <c r="T4" i="88"/>
  <c r="Q4" i="88"/>
  <c r="P4" i="88"/>
  <c r="O4" i="88"/>
  <c r="N4" i="88"/>
  <c r="M4" i="88"/>
  <c r="L4" i="88"/>
  <c r="K4" i="88"/>
  <c r="J4" i="88"/>
  <c r="I4" i="88"/>
  <c r="G4" i="88"/>
  <c r="E4" i="88"/>
  <c r="B1" i="88"/>
  <c r="CR2" i="86"/>
  <c r="CM2" i="86"/>
  <c r="CL2" i="86"/>
  <c r="CK2" i="86"/>
  <c r="CJ2" i="86"/>
  <c r="CI2" i="86"/>
  <c r="CH2" i="86"/>
  <c r="CG2" i="86"/>
  <c r="CF2" i="86"/>
  <c r="CE2" i="86"/>
  <c r="CD2" i="86"/>
  <c r="CC2" i="86"/>
  <c r="CB2" i="86"/>
  <c r="CA2" i="86"/>
  <c r="BZ2" i="86"/>
  <c r="BY2" i="86"/>
  <c r="BX2" i="86"/>
  <c r="BW2" i="86"/>
  <c r="BV2" i="86"/>
  <c r="BU2" i="86"/>
  <c r="BT2" i="86"/>
  <c r="BS2" i="86"/>
  <c r="BR2" i="86"/>
  <c r="BQ2" i="86"/>
  <c r="BP2" i="86"/>
  <c r="BO2" i="86"/>
  <c r="BN2" i="86"/>
  <c r="BM2" i="86"/>
  <c r="BL2" i="86"/>
  <c r="BK2" i="86"/>
  <c r="BJ2" i="86"/>
  <c r="BI2" i="86"/>
  <c r="BH2" i="86"/>
  <c r="BG2" i="86"/>
  <c r="BF2" i="86"/>
  <c r="BE2" i="86"/>
  <c r="BD2" i="86"/>
  <c r="BC2" i="86"/>
  <c r="BB2" i="86"/>
  <c r="BA2" i="86"/>
  <c r="AZ2" i="86"/>
  <c r="AY2" i="86"/>
  <c r="AX2" i="86"/>
  <c r="AP28" i="86"/>
  <c r="AP25" i="86"/>
  <c r="AP24" i="86"/>
  <c r="AP23" i="86"/>
  <c r="AP22" i="86"/>
  <c r="AP21" i="86"/>
  <c r="AP20" i="86"/>
  <c r="AP19" i="86"/>
  <c r="AP18" i="86"/>
  <c r="AP17" i="86"/>
  <c r="AP16" i="86"/>
  <c r="AP15" i="86"/>
  <c r="AP14" i="86"/>
  <c r="AP13" i="86"/>
  <c r="AP12" i="86"/>
  <c r="AP11" i="86"/>
  <c r="AP10" i="86"/>
  <c r="AP9" i="86"/>
  <c r="AP8" i="86"/>
  <c r="AP7" i="86"/>
  <c r="AP6" i="86"/>
  <c r="AP5" i="86"/>
  <c r="AP4" i="86"/>
  <c r="AP3" i="86"/>
  <c r="AO25" i="86"/>
  <c r="AO24" i="86"/>
  <c r="AO23" i="86"/>
  <c r="AO22" i="86"/>
  <c r="AO21" i="86"/>
  <c r="AO20" i="86"/>
  <c r="AO19" i="86"/>
  <c r="AO18" i="86"/>
  <c r="AO17" i="86"/>
  <c r="AO16" i="86"/>
  <c r="AO15" i="86"/>
  <c r="AO14" i="86"/>
  <c r="AO13" i="86"/>
  <c r="AO12" i="86"/>
  <c r="AO11" i="86"/>
  <c r="AO10" i="86"/>
  <c r="AO9" i="86"/>
  <c r="AO8" i="86"/>
  <c r="AO7" i="86"/>
  <c r="AO6" i="86"/>
  <c r="AO5" i="86"/>
  <c r="AO4" i="86"/>
  <c r="AO3" i="86"/>
  <c r="AK25" i="86"/>
  <c r="AK19" i="86"/>
  <c r="AK20" i="86"/>
  <c r="AK21" i="86"/>
  <c r="AK22" i="86"/>
  <c r="AK23" i="86"/>
  <c r="AK6" i="86"/>
  <c r="AK7" i="86"/>
  <c r="AK8" i="86"/>
  <c r="AK9" i="86"/>
  <c r="AK10" i="86"/>
  <c r="AK11" i="86"/>
  <c r="AK12" i="86"/>
  <c r="AK13" i="86"/>
  <c r="AK14" i="86"/>
  <c r="AK15" i="86"/>
  <c r="AK16" i="86"/>
  <c r="AK17" i="86"/>
  <c r="AK28" i="86"/>
  <c r="AK24" i="86"/>
  <c r="AK18" i="86"/>
  <c r="AK5" i="86"/>
  <c r="AK4" i="86"/>
  <c r="AM13" i="86"/>
  <c r="AM14" i="86"/>
  <c r="AM15" i="86"/>
  <c r="AM16" i="86"/>
  <c r="AM17" i="86"/>
  <c r="AM18" i="86"/>
  <c r="AM19" i="86"/>
  <c r="AM20" i="86"/>
  <c r="AM21" i="86"/>
  <c r="AM22" i="86"/>
  <c r="AM23" i="86"/>
  <c r="AM24" i="86"/>
  <c r="AM25" i="86"/>
  <c r="AM4" i="86"/>
  <c r="AM5" i="86"/>
  <c r="AM6" i="86"/>
  <c r="AM7" i="86"/>
  <c r="AM8" i="86"/>
  <c r="AM9" i="86"/>
  <c r="AM10" i="86"/>
  <c r="AM11" i="86"/>
  <c r="AM12" i="86"/>
  <c r="AW2" i="86"/>
  <c r="AV2" i="86"/>
  <c r="AU2" i="86"/>
  <c r="AT2" i="86"/>
  <c r="AR2" i="86"/>
  <c r="AQ2" i="86"/>
  <c r="AM3" i="86"/>
  <c r="AK3" i="86"/>
  <c r="AE2" i="86"/>
  <c r="AF2" i="86"/>
  <c r="E2" i="86"/>
  <c r="C2" i="86"/>
  <c r="N2" i="86"/>
  <c r="M2" i="86"/>
  <c r="L2" i="86"/>
  <c r="K2" i="86"/>
  <c r="J2" i="86"/>
  <c r="I2" i="86"/>
  <c r="G2" i="86"/>
  <c r="F2" i="86"/>
  <c r="P2" i="86"/>
  <c r="S2" i="86"/>
  <c r="E1" i="87"/>
  <c r="B1" i="87"/>
  <c r="AB2" i="86"/>
  <c r="AA2" i="86"/>
  <c r="Z2" i="86"/>
  <c r="Y2" i="86"/>
  <c r="X2" i="86"/>
  <c r="W2" i="86"/>
  <c r="D2" i="86" l="1"/>
  <c r="A2" i="86"/>
  <c r="B2" i="86"/>
  <c r="AG4" i="86" l="1"/>
  <c r="AG16" i="86"/>
  <c r="AG18" i="86"/>
  <c r="AG6" i="86"/>
  <c r="AG8" i="86"/>
  <c r="AG10" i="86"/>
  <c r="AG12" i="86"/>
  <c r="AG22" i="86"/>
  <c r="AG28" i="86"/>
  <c r="AG3" i="86"/>
  <c r="AG5" i="86"/>
  <c r="AG7" i="86"/>
  <c r="AG9" i="86"/>
  <c r="AG11" i="86"/>
  <c r="AG13" i="86"/>
  <c r="AG15" i="86"/>
  <c r="AG17" i="86"/>
  <c r="AG19" i="86"/>
  <c r="AG21" i="86"/>
  <c r="AG23" i="86"/>
  <c r="AG25" i="86"/>
  <c r="AG24" i="86"/>
  <c r="AG20" i="86"/>
  <c r="AG14" i="86"/>
  <c r="AH4" i="86"/>
  <c r="AH12" i="86"/>
  <c r="AH6" i="86"/>
  <c r="AH10" i="86"/>
  <c r="AH18" i="86"/>
  <c r="AH22" i="86"/>
  <c r="AH24" i="86"/>
  <c r="AH14" i="86"/>
  <c r="AH16" i="86"/>
  <c r="AH3" i="86"/>
  <c r="AH5" i="86"/>
  <c r="AH7" i="86"/>
  <c r="AH9" i="86"/>
  <c r="AH11" i="86"/>
  <c r="AH13" i="86"/>
  <c r="AH15" i="86"/>
  <c r="AH17" i="86"/>
  <c r="AH19" i="86"/>
  <c r="AH21" i="86"/>
  <c r="AH23" i="86"/>
  <c r="AH25" i="86"/>
  <c r="AH20" i="86"/>
  <c r="AH8" i="86"/>
  <c r="AH28" i="86"/>
  <c r="AG2" i="86"/>
  <c r="BB4" i="88"/>
  <c r="AH2" i="86"/>
  <c r="BA4" i="88"/>
  <c r="B1" i="1"/>
  <c r="BC4" i="88" l="1"/>
  <c r="AJ26" i="86" l="1"/>
  <c r="AJ27" i="86"/>
  <c r="AI27" i="86"/>
  <c r="AI26" i="86"/>
  <c r="AJ4" i="86"/>
  <c r="AJ6" i="86"/>
  <c r="AJ8" i="86"/>
  <c r="AJ10" i="86"/>
  <c r="AJ12" i="86"/>
  <c r="AJ14" i="86"/>
  <c r="AJ16" i="86"/>
  <c r="AJ18" i="86"/>
  <c r="AJ20" i="86"/>
  <c r="AJ22" i="86"/>
  <c r="AJ24" i="86"/>
  <c r="AJ28" i="86"/>
  <c r="AJ3" i="86"/>
  <c r="AJ5" i="86"/>
  <c r="AJ7" i="86"/>
  <c r="AJ9" i="86"/>
  <c r="AJ11" i="86"/>
  <c r="AJ13" i="86"/>
  <c r="AJ15" i="86"/>
  <c r="AJ17" i="86"/>
  <c r="AJ19" i="86"/>
  <c r="AJ21" i="86"/>
  <c r="AJ23" i="86"/>
  <c r="AJ25" i="86"/>
  <c r="AI4" i="86"/>
  <c r="AI6" i="86"/>
  <c r="AI8" i="86"/>
  <c r="AI10" i="86"/>
  <c r="AI12" i="86"/>
  <c r="AI14" i="86"/>
  <c r="AI16" i="86"/>
  <c r="AI18" i="86"/>
  <c r="AI20" i="86"/>
  <c r="AI22" i="86"/>
  <c r="AI24" i="86"/>
  <c r="AI28" i="86"/>
  <c r="AI3" i="86"/>
  <c r="AI5" i="86"/>
  <c r="AI7" i="86"/>
  <c r="AI9" i="86"/>
  <c r="AI11" i="86"/>
  <c r="AI13" i="86"/>
  <c r="AI15" i="86"/>
  <c r="AI17" i="86"/>
  <c r="AI19" i="86"/>
  <c r="AI21" i="86"/>
  <c r="AI23" i="86"/>
  <c r="AI25" i="86"/>
  <c r="AJ2" i="86"/>
  <c r="BD4" i="88"/>
  <c r="AI2" i="86"/>
  <c r="BE4" i="8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17" authorId="0" shapeId="0" xr:uid="{A4227D20-B755-4433-8923-5FCEE6F81831}">
      <text>
        <r>
          <rPr>
            <sz val="10"/>
            <color indexed="81"/>
            <rFont val="Tahoma"/>
            <family val="2"/>
          </rPr>
          <t>Please select the affiliation of the Auditor listed on the audit form.</t>
        </r>
      </text>
    </comment>
    <comment ref="D19" authorId="0" shapeId="0" xr:uid="{DD06FF81-0BCB-4A6E-A3E3-17F6C220A36D}">
      <text>
        <r>
          <rPr>
            <sz val="10"/>
            <color indexed="81"/>
            <rFont val="Tahoma"/>
            <family val="2"/>
          </rPr>
          <t>Please confirm agreement with the Overall Audit Rating as calculated on the audit form.</t>
        </r>
      </text>
    </comment>
    <comment ref="B23" authorId="0" shapeId="0" xr:uid="{992E40D4-B748-458A-9064-7B116BAE40F4}">
      <text>
        <r>
          <rPr>
            <sz val="10"/>
            <color indexed="81"/>
            <rFont val="Tahoma"/>
            <family val="2"/>
          </rPr>
          <t>Enter verification or audit training information for submission to ORAOPDataHub@fda.hhs.gov only.</t>
        </r>
      </text>
    </comment>
    <comment ref="D24" authorId="0" shapeId="0" xr:uid="{1446A710-6175-4811-AEDA-95980C76291F}">
      <text>
        <r>
          <rPr>
            <sz val="10"/>
            <color indexed="81"/>
            <rFont val="Tahoma"/>
            <family val="2"/>
          </rPr>
          <t>For verification audits only: select the affiliation of Verification Auditor (i.e. the individual auditing the auditor listed on the audit form).
For training audits: skip/leave this field as "Select".</t>
        </r>
      </text>
    </comment>
    <comment ref="D25" authorId="0" shapeId="0" xr:uid="{7E8391E0-A792-4CE8-BAFA-6BFBEB4DE77C}">
      <text>
        <r>
          <rPr>
            <sz val="10"/>
            <color indexed="81"/>
            <rFont val="Tahoma"/>
            <family val="2"/>
          </rPr>
          <t xml:space="preserve">For verification audit select the applicable </t>
        </r>
        <r>
          <rPr>
            <b/>
            <sz val="10"/>
            <color indexed="81"/>
            <rFont val="Tahoma"/>
            <family val="2"/>
          </rPr>
          <t>Auditor</t>
        </r>
        <r>
          <rPr>
            <sz val="10"/>
            <color indexed="81"/>
            <rFont val="Tahoma"/>
            <family val="2"/>
          </rPr>
          <t xml:space="preserve"> Overall Rating for the Auditor listed on the audit form.
For training audits select "Training Audit" and enter the name of the Auditor Trainee (i.e. auditor being trained/observing the audit) in the field below. The Auditor conducting the contract audit (and training the trainee) is listed as the Auditor on the audit form.</t>
        </r>
      </text>
    </comment>
    <comment ref="D26" authorId="0" shapeId="0" xr:uid="{C530E3B7-B751-4EEF-9657-C2EC60E5FA54}">
      <text>
        <r>
          <rPr>
            <sz val="9"/>
            <color indexed="81"/>
            <rFont val="Tahoma"/>
            <family val="2"/>
          </rPr>
          <t>Please enter legal name of the Verification Auditor for verification audits or the Auditor Trainee for training audits in "last name, first name" format only. 
In case of a name change please notify ORAOPDataHub@fda.hhs.gov so previous records may be updated.</t>
        </r>
      </text>
    </comment>
    <comment ref="D30" authorId="0" shapeId="0" xr:uid="{04CAE8E1-E9A1-490C-A063-F309A8B20817}">
      <text>
        <r>
          <rPr>
            <sz val="10"/>
            <color indexed="81"/>
            <rFont val="Tahoma"/>
            <family val="2"/>
          </rPr>
          <t>Use this field to indicate a correction to a form that was previously submitted to ORAOPDataHub@fda.hhs.gov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C11" authorId="0" shapeId="0" xr:uid="{FC2A9F7F-CFDB-4DBB-BD98-C873E057B9C3}">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in the next revision of the form.
Please use the free text entry below only if there is neither a previous or current name for your entity available to select in the drop-down list provided.</t>
        </r>
      </text>
    </comment>
    <comment ref="C14" authorId="0" shapeId="0" xr:uid="{37F6FA28-1863-4AE8-B921-1F46C89878F1}">
      <text>
        <r>
          <rPr>
            <sz val="10"/>
            <color indexed="81"/>
            <rFont val="Calibri"/>
            <family val="2"/>
            <scheme val="minor"/>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C15" authorId="0" shapeId="0" xr:uid="{B1FFCC9F-6461-4A4F-BB47-2E10C8EA3A84}">
      <text>
        <r>
          <rPr>
            <sz val="10"/>
            <color indexed="81"/>
            <rFont val="Calibri"/>
            <family val="2"/>
            <scheme val="minor"/>
          </rPr>
          <t>Please enter legal name of the Inspector being audited in "last name, first name" format only. 
In the case of a name change please notify ORAOPDataHub@fda.hhs.gov so previous records may be updated.</t>
        </r>
      </text>
    </comment>
  </commentList>
</comments>
</file>

<file path=xl/sharedStrings.xml><?xml version="1.0" encoding="utf-8"?>
<sst xmlns="http://schemas.openxmlformats.org/spreadsheetml/2006/main" count="422" uniqueCount="274">
  <si>
    <t>CA State Department of Food and Agriculture</t>
  </si>
  <si>
    <t>null</t>
  </si>
  <si>
    <r>
      <t xml:space="preserve">Comments </t>
    </r>
    <r>
      <rPr>
        <i/>
        <sz val="12"/>
        <color rgb="FF000000"/>
        <rFont val="Times New Roman"/>
        <family val="1"/>
      </rPr>
      <t>(required for Needs Improvement)</t>
    </r>
  </si>
  <si>
    <t>2. Did the inspector use suitable interviewing techniques?</t>
  </si>
  <si>
    <t>SIGNATURE OF AUDITOR</t>
  </si>
  <si>
    <t>DATE</t>
  </si>
  <si>
    <t>Select</t>
  </si>
  <si>
    <t>I.1</t>
  </si>
  <si>
    <t>I.2</t>
  </si>
  <si>
    <t>II.1</t>
  </si>
  <si>
    <t>II.2</t>
  </si>
  <si>
    <t>II.3</t>
  </si>
  <si>
    <t>II.4</t>
  </si>
  <si>
    <t>II.5</t>
  </si>
  <si>
    <t>II.6</t>
  </si>
  <si>
    <t>II.7</t>
  </si>
  <si>
    <t>II.8</t>
  </si>
  <si>
    <t>II.9</t>
  </si>
  <si>
    <t>III.1</t>
  </si>
  <si>
    <t>IV.1</t>
  </si>
  <si>
    <t>IV.2</t>
  </si>
  <si>
    <t>Total Number Acceptable</t>
  </si>
  <si>
    <t>Total Number Needs Improvement</t>
  </si>
  <si>
    <t>Rating</t>
  </si>
  <si>
    <t>Entity Name</t>
  </si>
  <si>
    <t>Overall Rating</t>
  </si>
  <si>
    <t>AUDITOR (last, first)</t>
  </si>
  <si>
    <t>STATE INSPECTOR (last, first)</t>
  </si>
  <si>
    <t>FIRM Name</t>
  </si>
  <si>
    <t>FIRM ADDRESS</t>
  </si>
  <si>
    <t>PRODUCT(S) COVERED</t>
  </si>
  <si>
    <t>FEI NUMBER (if applicable)</t>
  </si>
  <si>
    <t>Standard Name</t>
  </si>
  <si>
    <t>OPEI</t>
  </si>
  <si>
    <t>FL State Department of Agriculture and Consumer Services</t>
  </si>
  <si>
    <t>GA State Department of Agriculture</t>
  </si>
  <si>
    <t>KS State Department of Agriculture</t>
  </si>
  <si>
    <t>MI State Department of Agriculture</t>
  </si>
  <si>
    <t>MN State Department of Agriculture</t>
  </si>
  <si>
    <t>NC State Department of Agriculture and Consumer Services</t>
  </si>
  <si>
    <t>NE State Department of Agriculture</t>
  </si>
  <si>
    <t>OH State Department of Agriculture</t>
  </si>
  <si>
    <t>PA State Department of Agriculture</t>
  </si>
  <si>
    <t>SC State Department of Agriculture</t>
  </si>
  <si>
    <t>TN State Department of Agriculture</t>
  </si>
  <si>
    <t>UT State Department of Agriculture and Food</t>
  </si>
  <si>
    <t>VA State Department of Agriculture and Consumer Services</t>
  </si>
  <si>
    <t>WA State Department of Agriculture</t>
  </si>
  <si>
    <t>WV State Department of Agriculture</t>
  </si>
  <si>
    <t>State Inspector</t>
  </si>
  <si>
    <t>Inspection Type</t>
  </si>
  <si>
    <t>II. INSPECTION OBSERVATIONS AND PERFORMANCE</t>
  </si>
  <si>
    <t>III. ORAL AND WRITTEN COMMUNICATION</t>
  </si>
  <si>
    <t>1. Did the inspector identify himself/herself and make appropriate introductions, which include explaining the purpose and scope of the inspection?</t>
  </si>
  <si>
    <t>ADDITIONAL COMMENTS</t>
  </si>
  <si>
    <t>FY</t>
  </si>
  <si>
    <t>AL State Department of Agriculture and Industries</t>
  </si>
  <si>
    <t>MT State Department of Agriculture</t>
  </si>
  <si>
    <t>OK State Department of Agriculture Food and Forestry</t>
  </si>
  <si>
    <t>NJ State Department of Agriculture</t>
  </si>
  <si>
    <t>CO State Department of Agriculture</t>
  </si>
  <si>
    <t>CT State Department of Agriculture</t>
  </si>
  <si>
    <t>IA State Department of Agriculture and Land Stewardship</t>
  </si>
  <si>
    <t>IL State Department of Agriculture</t>
  </si>
  <si>
    <t>University of Kentucky</t>
  </si>
  <si>
    <t>LA State Department of Agriculture and Forestry</t>
  </si>
  <si>
    <t>MD State Department of Agriculture</t>
  </si>
  <si>
    <t>MO State Department of Agriculture</t>
  </si>
  <si>
    <t>ND State Department of Agriculture</t>
  </si>
  <si>
    <t>DATE (MM/DD/YYYY)</t>
  </si>
  <si>
    <t>TIME IN</t>
  </si>
  <si>
    <t>TIME OUT</t>
  </si>
  <si>
    <t>I. PREINSPECTION ASSESSMENT</t>
  </si>
  <si>
    <t>1. Did the inspector prepare for the establishment inspection (e.g. review the previous inspection report, possible complaints, and/or access other available resources in preparation for the inspection)?</t>
  </si>
  <si>
    <t>2. Did the inspector have the appropriate equipment and resource materials to properly conduct the inspection?</t>
  </si>
  <si>
    <t>1. Was FDA jurisdiction established?</t>
  </si>
  <si>
    <t>2. Were appropriate credentials (FDA or state) presented and Notice of Inspection (FDA 482 or state equivalent form) with attachments issued to the firm?</t>
  </si>
  <si>
    <t>3. If the firm is a Licensed Medicated Feed Mill, was a copy of the Feed Mill License (FML) and drug registration verified to be active and current? (If this question does not apply, mark as Acceptable.)</t>
  </si>
  <si>
    <t>4. If applicable, did the inspector verify the food facility registration and/or attestation to be a qualified facility? (If this question does not apply, mark as Acceptable.)</t>
  </si>
  <si>
    <t>5. Did the inspector select appropriate product(s) during the inspection focusing on the firm’s products and processes determined to be high risk, and if necessary, make appropriate adjustments based on the type of firm being inspected?</t>
  </si>
  <si>
    <t>6. Did the inspector evaluate employee activities that may affect safe production and storage of animal food?</t>
  </si>
  <si>
    <t>7. Did the inspector evaluate conditions, practices, components and/or labeling that may cause the product to be adulterated or misbranded?</t>
  </si>
  <si>
    <t xml:space="preserve">8. Did the inspector recognize significant violative conditions or practices, if present, and record findings consistent with FDA or state reporting procedures? </t>
  </si>
  <si>
    <t>9. Did the inspector demonstrate the ability to distinguish between significant versus insignificant observations and isolated incidents versus trends?</t>
  </si>
  <si>
    <t xml:space="preserve">10. Did the inspector review and evaluate the appropriate records and procedures for this establishment’s operation and effectively apply the information obtained from this review?  </t>
  </si>
  <si>
    <t>11. Did the inspector collect adequate evidence and documentation to support inspection observations in accordance with procedures, if violative conditions were encountered?</t>
  </si>
  <si>
    <t>12. Did the inspector verify that deficiencies from the previous inspection were corrected?</t>
  </si>
  <si>
    <t xml:space="preserve">13. Did the inspector act in a professional manner and demonstrate proper safety practices during the inspection? </t>
  </si>
  <si>
    <t>3. Did the inspector explain findings accurately and clearly throughout the inspection?</t>
  </si>
  <si>
    <t>4. Did the inspector notify the most responsible person at the firm if anything requiring immediate corrective action was necessary?</t>
  </si>
  <si>
    <t>5. Did the inspector answer questions posed by facility personnel and provide information in an appropriate manner?</t>
  </si>
  <si>
    <t>6. Did the inspector record findings accurately, clearly, and concisely on the FDA or state inspection report?</t>
  </si>
  <si>
    <t>IV. ADDITIONAL ANIMAL FOOD REGUALTORY PROGRAM STANDARDS (AFRPS) QUESTIONS</t>
  </si>
  <si>
    <t>1. Did the inspector follow applicable bio-security procedures required by the animal food facility and the FDA/state program?</t>
  </si>
  <si>
    <t>2. Did the inspector recognize relative risk (high to low) of the animal food facility based on the state program’s risk-based inspection program and categorization to a facility of a product, the manufacturing processes, and the inspection history of a facility?</t>
  </si>
  <si>
    <t>NOTES</t>
  </si>
  <si>
    <t>Form Version</t>
  </si>
  <si>
    <t>Data Received</t>
  </si>
  <si>
    <t>Who Conducted the Audit?</t>
  </si>
  <si>
    <t>Inspection Audit Rating</t>
  </si>
  <si>
    <t>State Inspection Program</t>
  </si>
  <si>
    <t>Who Conducted Audit of Auditor?</t>
  </si>
  <si>
    <t>Verification Audit: Auditor Overall Rating</t>
  </si>
  <si>
    <t>Verification Auditor or Auditor Trainee</t>
  </si>
  <si>
    <t>Email of Division Representative Reviewing this form</t>
  </si>
  <si>
    <t>Date Division review was completed</t>
  </si>
  <si>
    <t>Select "Corrected Form" if this form was previously submitted</t>
  </si>
  <si>
    <t>State</t>
  </si>
  <si>
    <t>Other Entity Name</t>
  </si>
  <si>
    <t>Division</t>
  </si>
  <si>
    <t>Audit Phase</t>
  </si>
  <si>
    <t>Contract Performance Year</t>
  </si>
  <si>
    <t>Notes</t>
  </si>
  <si>
    <t>Tab</t>
  </si>
  <si>
    <t>Audit Start</t>
  </si>
  <si>
    <t>Audit End</t>
  </si>
  <si>
    <t>Auditor</t>
  </si>
  <si>
    <t>Firm Name</t>
  </si>
  <si>
    <t>FEI Number</t>
  </si>
  <si>
    <t>Firm Address</t>
  </si>
  <si>
    <t>State Firm ID Number</t>
  </si>
  <si>
    <t>Audit Type</t>
  </si>
  <si>
    <t>Overall Audit Percentage</t>
  </si>
  <si>
    <t>Overall Audit Rating</t>
  </si>
  <si>
    <t>Section</t>
  </si>
  <si>
    <t>Question Number</t>
  </si>
  <si>
    <t>Audit Question</t>
  </si>
  <si>
    <t>Blank</t>
  </si>
  <si>
    <t>Feedback
(Required for Needs Improvement/Optional for Acceptable)</t>
  </si>
  <si>
    <t>Auditor Signature</t>
  </si>
  <si>
    <t>Signature Date</t>
  </si>
  <si>
    <t>Verification Auditor Signature</t>
  </si>
  <si>
    <t>I.1 Rating</t>
  </si>
  <si>
    <t>I.1 Feedback</t>
  </si>
  <si>
    <t>I.2 Rating</t>
  </si>
  <si>
    <t>I.2 Feedback</t>
  </si>
  <si>
    <t>II.1 Rating</t>
  </si>
  <si>
    <t>II.1 Feedback</t>
  </si>
  <si>
    <t>II.2 Rating</t>
  </si>
  <si>
    <t>II.2 Feedback</t>
  </si>
  <si>
    <t>II.3 Rating</t>
  </si>
  <si>
    <t>II.3 Feedback</t>
  </si>
  <si>
    <t>II.4 Rating</t>
  </si>
  <si>
    <t>II.4 Feedback</t>
  </si>
  <si>
    <t>II.5 Rating</t>
  </si>
  <si>
    <t>II.5 Feedback</t>
  </si>
  <si>
    <t>II.6 Rating</t>
  </si>
  <si>
    <t>II.6 Feedback</t>
  </si>
  <si>
    <t>II.7 Rating</t>
  </si>
  <si>
    <t>II.7 Feedback</t>
  </si>
  <si>
    <t>II.8 Rating</t>
  </si>
  <si>
    <t>II.8 Feedback</t>
  </si>
  <si>
    <t>II.9 Rating</t>
  </si>
  <si>
    <t>II.9 Feedback</t>
  </si>
  <si>
    <t>III.1 Rating</t>
  </si>
  <si>
    <t>III.1 Feedback</t>
  </si>
  <si>
    <t>IV.1 Rating</t>
  </si>
  <si>
    <t>IV.1 Feedback</t>
  </si>
  <si>
    <t>IV.2 Rating</t>
  </si>
  <si>
    <t>IV.2 Feedback</t>
  </si>
  <si>
    <t>XII. Overall Feedback</t>
  </si>
  <si>
    <t>Alabama</t>
  </si>
  <si>
    <t>California</t>
  </si>
  <si>
    <t>Colorado</t>
  </si>
  <si>
    <t>Connecticut</t>
  </si>
  <si>
    <t>Florida</t>
  </si>
  <si>
    <t>Georgia</t>
  </si>
  <si>
    <t>Iowa</t>
  </si>
  <si>
    <t>Illinois</t>
  </si>
  <si>
    <t>Indiana</t>
  </si>
  <si>
    <t>Kansas</t>
  </si>
  <si>
    <t>Louisiana</t>
  </si>
  <si>
    <t>Maryland</t>
  </si>
  <si>
    <t>Michigan</t>
  </si>
  <si>
    <t>Minnesota</t>
  </si>
  <si>
    <t>Missouri</t>
  </si>
  <si>
    <t>Montana</t>
  </si>
  <si>
    <t>North Carolina</t>
  </si>
  <si>
    <t>North Dakota</t>
  </si>
  <si>
    <t>Nebraska</t>
  </si>
  <si>
    <t>New Mexico</t>
  </si>
  <si>
    <t>New Jersey</t>
  </si>
  <si>
    <t>Ohio</t>
  </si>
  <si>
    <t>Oklahoma</t>
  </si>
  <si>
    <t>Pennsylvania</t>
  </si>
  <si>
    <t>South Carolina</t>
  </si>
  <si>
    <t>Tennessee</t>
  </si>
  <si>
    <t>Texas</t>
  </si>
  <si>
    <t>Kentucky</t>
  </si>
  <si>
    <t>Utah</t>
  </si>
  <si>
    <t>Virginia</t>
  </si>
  <si>
    <t>Washington</t>
  </si>
  <si>
    <t>West Virginia</t>
  </si>
  <si>
    <t>FEED</t>
  </si>
  <si>
    <t>This Section Completed by the State Liaision or FDA Division Designee</t>
  </si>
  <si>
    <t>Who Conducted Audit (FDA/State)?</t>
  </si>
  <si>
    <t>Notes on this audit if applicable</t>
  </si>
  <si>
    <t>If a Verification or Training Audit was conducted:</t>
  </si>
  <si>
    <r>
      <rPr>
        <b/>
        <sz val="14"/>
        <rFont val="Calibri"/>
        <family val="2"/>
        <scheme val="minor"/>
      </rPr>
      <t>Verification Audit:</t>
    </r>
    <r>
      <rPr>
        <b/>
        <sz val="14"/>
        <color theme="1"/>
        <rFont val="Calibri"/>
        <family val="2"/>
        <scheme val="minor"/>
      </rPr>
      <t xml:space="preserve"> Who conducted audit of auditor (FDA/State)?</t>
    </r>
  </si>
  <si>
    <t>Auditor Overall Rating</t>
  </si>
  <si>
    <r>
      <t xml:space="preserve">Legal Name of Verification Auditor </t>
    </r>
    <r>
      <rPr>
        <b/>
        <sz val="14"/>
        <rFont val="Calibri"/>
        <family val="2"/>
        <scheme val="minor"/>
      </rPr>
      <t>OR Auditor Trainee</t>
    </r>
    <r>
      <rPr>
        <b/>
        <sz val="14"/>
        <color theme="1"/>
        <rFont val="Calibri"/>
        <family val="2"/>
        <scheme val="minor"/>
      </rPr>
      <t xml:space="preserve"> (last, first)</t>
    </r>
  </si>
  <si>
    <t>This Section Completed by Office of Partnerships upon receipt</t>
  </si>
  <si>
    <t>Date Received</t>
  </si>
  <si>
    <t>Funding FY</t>
  </si>
  <si>
    <t>Joint Inspection</t>
  </si>
  <si>
    <t>Email of Division Rep Reviewing</t>
  </si>
  <si>
    <t>Date of Div Review</t>
  </si>
  <si>
    <t>Corrected Form?</t>
  </si>
  <si>
    <t>Inspector Name</t>
  </si>
  <si>
    <t>Firm FEI</t>
  </si>
  <si>
    <t>Type of Inspection</t>
  </si>
  <si>
    <t>Final Date of Audit</t>
  </si>
  <si>
    <t>Who Conducted Audit?</t>
  </si>
  <si>
    <t>Auditor Name</t>
  </si>
  <si>
    <t>Total NI per Audit</t>
  </si>
  <si>
    <t>Total Acceptable</t>
  </si>
  <si>
    <t>Total Count of A &amp; NI</t>
  </si>
  <si>
    <t>Audit Rating</t>
  </si>
  <si>
    <t>Overall Audit Percentage (from Form)</t>
  </si>
  <si>
    <t>AUDIT TYPE</t>
  </si>
  <si>
    <t>INSPECTION TYPE</t>
  </si>
  <si>
    <t>AF Audit Form</t>
  </si>
  <si>
    <t>All</t>
  </si>
  <si>
    <t>II.10 Rating</t>
  </si>
  <si>
    <t>II.10 Feedback</t>
  </si>
  <si>
    <t>II.11 Rating</t>
  </si>
  <si>
    <t>II.11 Feedback</t>
  </si>
  <si>
    <t>II.12 Rating</t>
  </si>
  <si>
    <t>II.12 Feedback</t>
  </si>
  <si>
    <t>II.13 Rating</t>
  </si>
  <si>
    <t>II.13 Feedback</t>
  </si>
  <si>
    <t>III.2 Rating</t>
  </si>
  <si>
    <t>III.2 Feedback</t>
  </si>
  <si>
    <t>III.3 Rating</t>
  </si>
  <si>
    <t>III.3 Feedback</t>
  </si>
  <si>
    <t>III.4 Rating</t>
  </si>
  <si>
    <t>III.4 Feedback</t>
  </si>
  <si>
    <t>III.5 Rating</t>
  </si>
  <si>
    <t>III.5 Feedback</t>
  </si>
  <si>
    <t>III.6 Rating</t>
  </si>
  <si>
    <t>III.6 Feedback</t>
  </si>
  <si>
    <t>II.10</t>
  </si>
  <si>
    <t>II.11</t>
  </si>
  <si>
    <t>II.12</t>
  </si>
  <si>
    <t>II.13</t>
  </si>
  <si>
    <t>III.2</t>
  </si>
  <si>
    <t>III.3</t>
  </si>
  <si>
    <t>III.4</t>
  </si>
  <si>
    <t>III.5</t>
  </si>
  <si>
    <t>III.6</t>
  </si>
  <si>
    <t>Inspector ID Number</t>
  </si>
  <si>
    <t>Auditor ID Number</t>
  </si>
  <si>
    <t>Products Covered</t>
  </si>
  <si>
    <t>Select entity name</t>
  </si>
  <si>
    <t>OR enter entity name here if unavailable to select from list above</t>
  </si>
  <si>
    <t>Texas A&amp;M Agrilife Research</t>
  </si>
  <si>
    <t>TAMU Texas A&amp;M Agrilife Research</t>
  </si>
  <si>
    <t>PURDUE UNIVERSITY</t>
  </si>
  <si>
    <t>UNIVERSITY OF KENTUCKY</t>
  </si>
  <si>
    <t>Purdue University</t>
  </si>
  <si>
    <t>NOTE: Only answer these four questions if the state being audited is enrolled in the AFRPS.</t>
  </si>
  <si>
    <t>3. Did the inspector document findings accurately, clearly, legibly, and concisely on the applicable forms and provide a copy to the animal food establishment’s owner, operator, or agent in charge?</t>
  </si>
  <si>
    <t>4. Did the inspector submit inspection report, samples where applicable, and supporting evidence and documentation within designated timeframes consistent with state program procedure?</t>
  </si>
  <si>
    <t>IV.3</t>
  </si>
  <si>
    <t>IV.4</t>
  </si>
  <si>
    <t>IV.3 Rating</t>
  </si>
  <si>
    <t>IV.3 Feedback</t>
  </si>
  <si>
    <t>IV.4 Rating</t>
  </si>
  <si>
    <t>IV.4 Feedback</t>
  </si>
  <si>
    <t>Overall Percentage</t>
  </si>
  <si>
    <t>Animal Food Safety Inspection Audit Form v 11/2024</t>
  </si>
  <si>
    <t>FDA Form 3610-A OMB Number: 0910-0909 Exp Date: 04/30/2027</t>
  </si>
  <si>
    <t>NM State Department of Agriculture</t>
  </si>
  <si>
    <r>
      <t>NOTE: EVERY ITEM MARKED "NEEDS IMPROVEMENT" MUST BE ACCOMPANIED BY AN EXPLANATION.</t>
    </r>
    <r>
      <rPr>
        <sz val="6"/>
        <color rgb="FF000000"/>
        <rFont val="Times New Roman"/>
        <family val="1"/>
      </rPr>
      <t xml:space="preserve">
</t>
    </r>
    <r>
      <rPr>
        <sz val="12"/>
        <color rgb="FF000000"/>
        <rFont val="Times New Roman"/>
        <family val="1"/>
      </rPr>
      <t xml:space="preserve">
Overall Rating:</t>
    </r>
    <r>
      <rPr>
        <sz val="6"/>
        <color rgb="FF000000"/>
        <rFont val="Times New Roman"/>
        <family val="1"/>
      </rPr>
      <t xml:space="preserve">
</t>
    </r>
    <r>
      <rPr>
        <sz val="12"/>
        <color rgb="FF000000"/>
        <rFont val="Times New Roman"/>
        <family val="1"/>
      </rPr>
      <t xml:space="preserve">
The Individual Overall Audit Rating is presented as a percentage and is calculated as such: Total rated as "Acceptable" divided by (the Total "Acceptable" 
plus the Total "Needs Improvement") multiplied by 100.
                                                       Total rated as "Acceptable"                                  X 100
                            (Total rated "Acceptable" + Total rated "Needs Improvement")
The Individual Overall Audit Rating must be greater than or equal to 80 percent to pass the audit.
When the Individual Overall Audit Rating is less than 80 percent, the appropriate FDA state liaison must notify the State Program Manager to initiate additional training or other performance measures for the audited inspector. Contract inspectors who receive an overall “needs improvement” audit score shall receive remedial training in deficient areas or as agreed upon by the FDA Division and Project Managers in the Office of Partnerships before resuming contract inspection duties.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</si>
</sst>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sz val="12"/>
      <color rgb="FF000000"/>
      <name val="Times New Roman"/>
      <family val="1"/>
    </font>
    <font>
      <b/>
      <sz val="12"/>
      <color rgb="FF000000"/>
      <name val="Times New Roman"/>
      <family val="1"/>
    </font>
    <font>
      <i/>
      <sz val="12"/>
      <color rgb="FF000000"/>
      <name val="Times New Roman"/>
      <family val="1"/>
    </font>
    <font>
      <b/>
      <sz val="11"/>
      <color rgb="FFFFFFFF"/>
      <name val="Times New Roman"/>
      <family val="1"/>
    </font>
    <font>
      <b/>
      <sz val="12"/>
      <color rgb="FFFFFFFF"/>
      <name val="Times New Roman"/>
      <family val="1"/>
    </font>
    <font>
      <sz val="11"/>
      <color theme="1"/>
      <name val="Times New Roman"/>
      <family val="1"/>
    </font>
    <font>
      <b/>
      <sz val="14"/>
      <color theme="1"/>
      <name val="Calibri"/>
      <family val="2"/>
      <scheme val="minor"/>
    </font>
    <font>
      <sz val="14"/>
      <color theme="1"/>
      <name val="Calibri"/>
      <family val="2"/>
      <scheme val="minor"/>
    </font>
    <font>
      <b/>
      <sz val="12"/>
      <color theme="1"/>
      <name val="Calibri"/>
      <family val="2"/>
      <scheme val="minor"/>
    </font>
    <font>
      <sz val="11"/>
      <name val="Calibri"/>
      <family val="2"/>
      <scheme val="minor"/>
    </font>
    <font>
      <sz val="9"/>
      <color indexed="81"/>
      <name val="Tahoma"/>
      <family val="2"/>
    </font>
    <font>
      <b/>
      <sz val="14"/>
      <color theme="1"/>
      <name val="Times New Roman"/>
      <family val="1"/>
    </font>
    <font>
      <sz val="11"/>
      <color rgb="FF9C5700"/>
      <name val="Calibri"/>
      <family val="2"/>
      <scheme val="minor"/>
    </font>
    <font>
      <b/>
      <sz val="11"/>
      <color theme="0"/>
      <name val="Calibri"/>
      <family val="2"/>
      <scheme val="minor"/>
    </font>
    <font>
      <sz val="6"/>
      <color rgb="FF000000"/>
      <name val="Times New Roman"/>
      <family val="1"/>
    </font>
    <font>
      <b/>
      <sz val="14"/>
      <name val="Calibri"/>
      <family val="2"/>
      <scheme val="minor"/>
    </font>
    <font>
      <b/>
      <sz val="12"/>
      <name val="Calibri"/>
      <family val="2"/>
      <scheme val="minor"/>
    </font>
    <font>
      <sz val="14"/>
      <name val="Calibri"/>
      <family val="2"/>
      <scheme val="minor"/>
    </font>
    <font>
      <b/>
      <i/>
      <sz val="14"/>
      <color theme="1"/>
      <name val="Calibri"/>
      <family val="2"/>
      <scheme val="minor"/>
    </font>
    <font>
      <b/>
      <i/>
      <sz val="14"/>
      <name val="Calibri"/>
      <family val="2"/>
      <scheme val="minor"/>
    </font>
    <font>
      <sz val="10"/>
      <color indexed="81"/>
      <name val="Tahoma"/>
      <family val="2"/>
    </font>
    <font>
      <b/>
      <sz val="10"/>
      <color indexed="81"/>
      <name val="Tahoma"/>
      <family val="2"/>
    </font>
    <font>
      <sz val="10"/>
      <color indexed="81"/>
      <name val="Calibri"/>
      <family val="2"/>
      <scheme val="minor"/>
    </font>
    <font>
      <sz val="14"/>
      <color theme="1"/>
      <name val="Times New Roman"/>
      <family val="1"/>
    </font>
    <font>
      <sz val="8"/>
      <name val="Calibri"/>
      <family val="2"/>
      <scheme val="minor"/>
    </font>
    <font>
      <sz val="11"/>
      <color theme="0"/>
      <name val="Calibri"/>
      <family val="2"/>
      <scheme val="minor"/>
    </font>
    <font>
      <sz val="12"/>
      <color theme="0"/>
      <name val="Calibri"/>
      <family val="2"/>
      <scheme val="minor"/>
    </font>
    <font>
      <i/>
      <sz val="9"/>
      <color theme="0"/>
      <name val="Calibri"/>
      <family val="2"/>
      <scheme val="minor"/>
    </font>
  </fonts>
  <fills count="10">
    <fill>
      <patternFill patternType="none"/>
    </fill>
    <fill>
      <patternFill patternType="gray125"/>
    </fill>
    <fill>
      <patternFill patternType="solid">
        <fgColor rgb="FF00000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EB9C"/>
      </patternFill>
    </fill>
    <fill>
      <patternFill patternType="solid">
        <fgColor theme="0"/>
        <bgColor theme="4"/>
      </patternFill>
    </fill>
    <fill>
      <patternFill patternType="solid">
        <fgColor theme="0"/>
        <bgColor theme="4" tint="0.79998168889431442"/>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4" fillId="7" borderId="0" applyNumberFormat="0" applyBorder="0" applyAlignment="0" applyProtection="0"/>
  </cellStyleXfs>
  <cellXfs count="106">
    <xf numFmtId="0" fontId="0" fillId="0" borderId="0" xfId="0"/>
    <xf numFmtId="0" fontId="2" fillId="0" borderId="0" xfId="0" applyFont="1" applyBorder="1" applyAlignment="1">
      <alignment vertical="center" wrapText="1"/>
    </xf>
    <xf numFmtId="0" fontId="9" fillId="0" borderId="1" xfId="0" applyFont="1" applyBorder="1" applyAlignment="1" applyProtection="1">
      <alignment horizontal="center" vertical="center"/>
    </xf>
    <xf numFmtId="0" fontId="1" fillId="0" borderId="0" xfId="0" applyFont="1"/>
    <xf numFmtId="0" fontId="2" fillId="0" borderId="2" xfId="0" applyFont="1" applyBorder="1" applyAlignment="1">
      <alignment horizontal="center" vertical="center" wrapText="1"/>
    </xf>
    <xf numFmtId="0" fontId="2" fillId="4" borderId="1" xfId="0" applyFont="1" applyFill="1" applyBorder="1" applyAlignment="1">
      <alignment vertical="center" wrapText="1"/>
    </xf>
    <xf numFmtId="0" fontId="9" fillId="3" borderId="1" xfId="0" applyFont="1" applyFill="1" applyBorder="1" applyProtection="1">
      <protection locked="0"/>
    </xf>
    <xf numFmtId="0" fontId="9" fillId="0" borderId="1" xfId="0" applyFont="1" applyBorder="1" applyAlignment="1">
      <alignment horizontal="center"/>
    </xf>
    <xf numFmtId="0" fontId="9" fillId="0" borderId="0" xfId="0" applyFont="1" applyAlignment="1">
      <alignment horizontal="center"/>
    </xf>
    <xf numFmtId="0" fontId="9" fillId="3" borderId="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8" fillId="0" borderId="0" xfId="0" applyFont="1"/>
    <xf numFmtId="0" fontId="13" fillId="0" borderId="0" xfId="0" applyFont="1" applyAlignment="1">
      <alignment horizontal="right"/>
    </xf>
    <xf numFmtId="0" fontId="0" fillId="0" borderId="0" xfId="0" applyProtection="1">
      <protection locked="0"/>
    </xf>
    <xf numFmtId="0" fontId="0" fillId="0" borderId="0" xfId="0" applyBorder="1"/>
    <xf numFmtId="0" fontId="1" fillId="0" borderId="0" xfId="0" applyFont="1" applyAlignment="1">
      <alignment horizontal="right"/>
    </xf>
    <xf numFmtId="0" fontId="11" fillId="0" borderId="0" xfId="0" applyFont="1"/>
    <xf numFmtId="0" fontId="17" fillId="0" borderId="0" xfId="0" applyFont="1" applyProtection="1">
      <protection locked="0"/>
    </xf>
    <xf numFmtId="0" fontId="18" fillId="0" borderId="0" xfId="0" applyFont="1"/>
    <xf numFmtId="0" fontId="19" fillId="0" borderId="0" xfId="0" applyFont="1" applyAlignment="1">
      <alignment horizontal="center"/>
    </xf>
    <xf numFmtId="0" fontId="0" fillId="0" borderId="8" xfId="0" applyBorder="1" applyProtection="1">
      <protection locked="0"/>
    </xf>
    <xf numFmtId="0" fontId="0" fillId="0" borderId="8" xfId="0" applyBorder="1"/>
    <xf numFmtId="0" fontId="20" fillId="0" borderId="0" xfId="0" applyFont="1"/>
    <xf numFmtId="0" fontId="10" fillId="0" borderId="0" xfId="0" applyFont="1"/>
    <xf numFmtId="0" fontId="9"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protection locked="0"/>
    </xf>
    <xf numFmtId="0" fontId="8" fillId="0" borderId="0" xfId="0" applyFont="1" applyAlignment="1">
      <alignment vertical="top"/>
    </xf>
    <xf numFmtId="0" fontId="21" fillId="0" borderId="0" xfId="0" applyFont="1"/>
    <xf numFmtId="0" fontId="8" fillId="0" borderId="0" xfId="0" applyFont="1" applyAlignment="1">
      <alignment wrapText="1"/>
    </xf>
    <xf numFmtId="0" fontId="8" fillId="0" borderId="0" xfId="0" applyFont="1" applyAlignment="1">
      <alignment vertical="top" wrapText="1"/>
    </xf>
    <xf numFmtId="0" fontId="8" fillId="6" borderId="0" xfId="0" applyFont="1" applyFill="1" applyAlignment="1">
      <alignment wrapText="1"/>
    </xf>
    <xf numFmtId="0" fontId="8" fillId="6" borderId="0" xfId="0" applyFont="1" applyFill="1"/>
    <xf numFmtId="14" fontId="9" fillId="3" borderId="1" xfId="0" applyNumberFormat="1" applyFont="1" applyFill="1" applyBorder="1" applyAlignment="1" applyProtection="1">
      <alignment horizontal="center"/>
      <protection locked="0"/>
    </xf>
    <xf numFmtId="14" fontId="9" fillId="5" borderId="1" xfId="0" applyNumberFormat="1" applyFont="1" applyFill="1" applyBorder="1" applyAlignment="1" applyProtection="1">
      <alignment horizontal="center"/>
      <protection locked="0"/>
    </xf>
    <xf numFmtId="0" fontId="9" fillId="5" borderId="1" xfId="0" applyFont="1" applyFill="1" applyBorder="1" applyAlignment="1" applyProtection="1">
      <alignment horizontal="center"/>
      <protection locked="0"/>
    </xf>
    <xf numFmtId="0" fontId="9" fillId="0" borderId="0" xfId="0" applyFont="1" applyBorder="1" applyAlignment="1">
      <alignment horizontal="center"/>
    </xf>
    <xf numFmtId="0" fontId="13" fillId="0" borderId="0" xfId="0" applyFont="1" applyFill="1" applyBorder="1" applyAlignment="1">
      <alignment horizontal="right"/>
    </xf>
    <xf numFmtId="14" fontId="25" fillId="3" borderId="1" xfId="0" applyNumberFormat="1" applyFont="1" applyFill="1" applyBorder="1" applyAlignment="1" applyProtection="1">
      <alignment horizontal="center" vertical="center"/>
      <protection locked="0"/>
    </xf>
    <xf numFmtId="0" fontId="15" fillId="8" borderId="0" xfId="0" applyFont="1" applyFill="1" applyBorder="1"/>
    <xf numFmtId="0" fontId="27" fillId="6" borderId="0" xfId="0" applyFont="1" applyFill="1" applyBorder="1"/>
    <xf numFmtId="0" fontId="15" fillId="6" borderId="0" xfId="0" applyFont="1" applyFill="1" applyBorder="1"/>
    <xf numFmtId="49" fontId="27" fillId="6" borderId="0" xfId="0" applyNumberFormat="1" applyFont="1" applyFill="1" applyBorder="1"/>
    <xf numFmtId="49" fontId="27" fillId="9" borderId="0" xfId="0" applyNumberFormat="1" applyFont="1" applyFill="1" applyBorder="1"/>
    <xf numFmtId="0" fontId="27" fillId="6" borderId="0" xfId="0" applyFont="1" applyFill="1" applyBorder="1" applyAlignment="1">
      <alignment wrapText="1"/>
    </xf>
    <xf numFmtId="0" fontId="15" fillId="6" borderId="0" xfId="0" applyFont="1" applyFill="1" applyBorder="1" applyAlignment="1">
      <alignment horizontal="left" wrapText="1"/>
    </xf>
    <xf numFmtId="0" fontId="27" fillId="6" borderId="0" xfId="1" applyFont="1" applyFill="1" applyBorder="1" applyAlignment="1">
      <alignment horizontal="left" wrapText="1"/>
    </xf>
    <xf numFmtId="0" fontId="27" fillId="6" borderId="0" xfId="0" applyFont="1" applyFill="1" applyBorder="1" applyAlignment="1">
      <alignment vertical="top"/>
    </xf>
    <xf numFmtId="0" fontId="27" fillId="6" borderId="0" xfId="0" applyFont="1" applyFill="1" applyBorder="1" applyAlignment="1">
      <alignment vertical="top" wrapText="1"/>
    </xf>
    <xf numFmtId="0" fontId="28" fillId="6" borderId="0" xfId="0" applyFont="1" applyFill="1" applyBorder="1" applyAlignment="1">
      <alignment horizontal="left" vertical="top" wrapText="1"/>
    </xf>
    <xf numFmtId="0" fontId="29" fillId="6" borderId="0" xfId="0" applyFont="1" applyFill="1" applyBorder="1" applyAlignment="1">
      <alignment horizontal="left" vertical="top" wrapText="1"/>
    </xf>
    <xf numFmtId="0" fontId="27" fillId="6" borderId="0" xfId="0" applyFont="1" applyFill="1" applyBorder="1" applyAlignment="1">
      <alignment horizontal="left" vertical="top" wrapText="1"/>
    </xf>
    <xf numFmtId="14" fontId="27" fillId="6" borderId="0" xfId="0" applyNumberFormat="1" applyFont="1" applyFill="1" applyBorder="1" applyAlignment="1">
      <alignment horizontal="left" vertical="top" wrapText="1"/>
    </xf>
    <xf numFmtId="14" fontId="27" fillId="6" borderId="0" xfId="0" applyNumberFormat="1" applyFont="1" applyFill="1" applyBorder="1" applyAlignment="1">
      <alignment vertical="top" wrapText="1"/>
    </xf>
    <xf numFmtId="14" fontId="29" fillId="6" borderId="0" xfId="0" applyNumberFormat="1" applyFont="1" applyFill="1" applyBorder="1" applyAlignment="1">
      <alignment horizontal="left" vertical="top" wrapText="1"/>
    </xf>
    <xf numFmtId="2" fontId="27" fillId="6" borderId="0" xfId="0" applyNumberFormat="1" applyFont="1" applyFill="1" applyBorder="1" applyAlignment="1">
      <alignment horizontal="left" vertical="top" wrapText="1"/>
    </xf>
    <xf numFmtId="0" fontId="27" fillId="0" borderId="0" xfId="0" applyFont="1"/>
    <xf numFmtId="0" fontId="9" fillId="3" borderId="1" xfId="0" applyFont="1" applyFill="1" applyBorder="1" applyAlignment="1" applyProtection="1">
      <alignment horizontal="center" vertical="center" wrapText="1"/>
      <protection locked="0"/>
    </xf>
    <xf numFmtId="0" fontId="11" fillId="0" borderId="0" xfId="0" applyFont="1" applyAlignment="1">
      <alignment horizontal="left" wrapText="1"/>
    </xf>
    <xf numFmtId="0" fontId="11" fillId="0" borderId="0" xfId="0" applyFont="1" applyAlignment="1">
      <alignment vertical="top"/>
    </xf>
    <xf numFmtId="0" fontId="11" fillId="0" borderId="0" xfId="0" applyFont="1" applyAlignment="1">
      <alignment wrapText="1"/>
    </xf>
    <xf numFmtId="0" fontId="15" fillId="8" borderId="0" xfId="0" applyFont="1" applyFill="1" applyBorder="1" applyAlignment="1">
      <alignment wrapText="1"/>
    </xf>
    <xf numFmtId="14" fontId="15" fillId="8" borderId="0" xfId="0" applyNumberFormat="1" applyFont="1" applyFill="1" applyBorder="1" applyAlignment="1">
      <alignment wrapText="1"/>
    </xf>
    <xf numFmtId="14" fontId="27" fillId="6" borderId="0" xfId="0" applyNumberFormat="1" applyFont="1" applyFill="1" applyBorder="1"/>
    <xf numFmtId="2" fontId="27" fillId="6" borderId="0" xfId="0" applyNumberFormat="1" applyFont="1" applyFill="1" applyBorder="1"/>
    <xf numFmtId="0" fontId="27" fillId="0" borderId="0" xfId="0" applyFont="1" applyAlignment="1">
      <alignment horizontal="left" wrapText="1"/>
    </xf>
    <xf numFmtId="0" fontId="27" fillId="0" borderId="0" xfId="0" applyFont="1" applyAlignment="1">
      <alignment vertical="top"/>
    </xf>
    <xf numFmtId="0" fontId="9" fillId="3" borderId="5"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7" xfId="0" applyFont="1" applyFill="1" applyBorder="1" applyAlignment="1" applyProtection="1">
      <alignment horizontal="left" wrapText="1"/>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3" borderId="6" xfId="0" applyFont="1" applyFill="1" applyBorder="1" applyAlignment="1" applyProtection="1">
      <alignment horizontal="left" vertical="top" wrapText="1"/>
      <protection locked="0"/>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2" fillId="0" borderId="5" xfId="0" applyFont="1" applyBorder="1" applyAlignment="1">
      <alignment horizontal="left" vertical="center" wrapText="1" indent="2"/>
    </xf>
    <xf numFmtId="0" fontId="2" fillId="0" borderId="6" xfId="0" applyFont="1" applyBorder="1" applyAlignment="1">
      <alignment horizontal="left" vertical="center" wrapText="1" indent="2"/>
    </xf>
    <xf numFmtId="0" fontId="2" fillId="0" borderId="7" xfId="0" applyFont="1" applyBorder="1" applyAlignment="1">
      <alignment horizontal="left" vertical="center" wrapText="1" indent="2"/>
    </xf>
    <xf numFmtId="0" fontId="13" fillId="0" borderId="3" xfId="0" applyFont="1" applyBorder="1" applyAlignment="1">
      <alignment horizontal="right" vertical="center"/>
    </xf>
    <xf numFmtId="0" fontId="9" fillId="0" borderId="0" xfId="0" applyFont="1" applyAlignment="1">
      <alignment horizontal="left" wrapText="1"/>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6" borderId="5" xfId="0" applyFont="1" applyFill="1" applyBorder="1" applyAlignment="1" applyProtection="1">
      <alignment horizontal="left" vertical="top" wrapText="1"/>
    </xf>
    <xf numFmtId="0" fontId="2" fillId="6" borderId="6" xfId="0" applyFont="1" applyFill="1" applyBorder="1" applyAlignment="1" applyProtection="1">
      <alignment horizontal="left" vertical="top" wrapText="1"/>
    </xf>
    <xf numFmtId="0" fontId="2" fillId="6" borderId="7" xfId="0" applyFont="1" applyFill="1" applyBorder="1" applyAlignment="1" applyProtection="1">
      <alignment horizontal="left" vertical="top" wrapText="1"/>
    </xf>
    <xf numFmtId="9" fontId="19" fillId="0" borderId="1" xfId="0" applyNumberFormat="1" applyFont="1" applyBorder="1" applyAlignment="1">
      <alignment horizontal="center"/>
    </xf>
  </cellXfs>
  <cellStyles count="2">
    <cellStyle name="Neutral" xfId="1" builtinId="28"/>
    <cellStyle name="Normal" xfId="0" builtinId="0"/>
  </cellStyles>
  <dxfs count="161">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2" formatCode="0.00"/>
      <fill>
        <patternFill patternType="none">
          <fgColor indexed="64"/>
          <bgColor theme="0"/>
        </patternFill>
      </fill>
      <alignment vertical="top" textRotation="0" wrapText="1" indent="0" justifyLastLine="0" shrinkToFit="0" readingOrder="0"/>
    </dxf>
    <dxf>
      <font>
        <strike val="0"/>
        <outline val="0"/>
        <shadow val="0"/>
        <u val="none"/>
        <vertAlign val="baseline"/>
        <sz val="12"/>
        <color theme="0"/>
        <name val="Calibri"/>
        <family val="2"/>
        <scheme val="minor"/>
      </font>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solid">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solid">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numFmt numFmtId="19" formatCode="m/d/yyyy"/>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general" vertical="top" textRotation="0" wrapText="1" indent="0" justifyLastLine="0" shrinkToFit="0" readingOrder="0"/>
    </dxf>
    <dxf>
      <font>
        <strike val="0"/>
        <outline val="0"/>
        <shadow val="0"/>
        <u val="none"/>
        <vertAlign val="baseline"/>
        <color theme="0"/>
        <name val="Calibri"/>
        <family val="2"/>
        <scheme val="minor"/>
      </font>
      <numFmt numFmtId="19" formatCode="m/d/yyyy"/>
      <fill>
        <patternFill patternType="none">
          <fgColor indexed="64"/>
          <bgColor theme="0"/>
        </patternFill>
      </fill>
      <alignment horizontal="general"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19" formatCode="m/d/yyyy"/>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numFmt numFmtId="13" formatCode="0%"/>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theme="0"/>
        <name val="Calibri"/>
        <family val="2"/>
        <scheme val="minor"/>
      </font>
      <fill>
        <patternFill patternType="none">
          <fgColor indexed="64"/>
          <bgColor theme="0"/>
        </patternFill>
      </fill>
      <alignment horizontal="general"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strike val="0"/>
        <outline val="0"/>
        <shadow val="0"/>
        <u val="none"/>
        <vertAlign val="baseline"/>
        <sz val="12"/>
        <color theme="0"/>
        <name val="Calibri"/>
        <family val="2"/>
        <scheme val="minor"/>
      </font>
      <numFmt numFmtId="13" formatCode="0%"/>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general"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fgColor indexed="64"/>
          <bgColor theme="0"/>
        </patternFill>
      </fill>
      <alignment horizontal="general" vertical="top" textRotation="0" wrapText="0"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border>
        <bottom style="thin">
          <color rgb="FF000000"/>
        </bottom>
      </border>
    </dxf>
    <dxf>
      <font>
        <b/>
        <strike val="0"/>
        <outline val="0"/>
        <shadow val="0"/>
        <u val="none"/>
        <vertAlign val="baseline"/>
        <color theme="0"/>
        <name val="Calibri"/>
        <family val="2"/>
        <scheme val="minor"/>
      </font>
      <fill>
        <patternFill>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2" formatCode="0.00"/>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19" formatCode="m/d/yyyy"/>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19" formatCode="m/d/yyyy"/>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19" formatCode="m/d/yyyy"/>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b/>
        <i val="0"/>
        <strike val="0"/>
        <condense val="0"/>
        <extend val="0"/>
        <outline val="0"/>
        <shadow val="0"/>
        <u val="none"/>
        <vertAlign val="baseline"/>
        <sz val="11"/>
        <color theme="0"/>
        <name val="Calibri"/>
        <family val="2"/>
        <scheme val="minor"/>
      </font>
      <fill>
        <patternFill patternType="solid">
          <fgColor theme="4"/>
          <bgColor theme="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PSSDataHub@fda.hhs.gov?subject=Completed%20AF%20Audit%20Form"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13224</xdr:colOff>
      <xdr:row>1</xdr:row>
      <xdr:rowOff>161925</xdr:rowOff>
    </xdr:from>
    <xdr:to>
      <xdr:col>5</xdr:col>
      <xdr:colOff>9526</xdr:colOff>
      <xdr:row>10</xdr:row>
      <xdr:rowOff>28575</xdr:rowOff>
    </xdr:to>
    <xdr:sp macro="" textlink="">
      <xdr:nvSpPr>
        <xdr:cNvPr id="2" name="TextBox 1">
          <a:extLst>
            <a:ext uri="{FF2B5EF4-FFF2-40B4-BE49-F238E27FC236}">
              <a16:creationId xmlns:a16="http://schemas.microsoft.com/office/drawing/2014/main" id="{B674A523-46CC-4DA2-99A7-4DEEE06E287E}"/>
            </a:ext>
          </a:extLst>
        </xdr:cNvPr>
        <xdr:cNvSpPr txBox="1"/>
      </xdr:nvSpPr>
      <xdr:spPr>
        <a:xfrm>
          <a:off x="232299" y="1352550"/>
          <a:ext cx="8121127" cy="4657725"/>
        </a:xfrm>
        <a:prstGeom prst="rect">
          <a:avLst/>
        </a:prstGeom>
        <a:solidFill>
          <a:schemeClr val="accent6">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baseline="0"/>
            <a:t>Coversheet</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report contains multiple sections and tabs to complete. </a:t>
          </a:r>
        </a:p>
        <a:p>
          <a:endParaRPr lang="en-US" sz="500" b="0" i="0" u="none" strike="noStrike" baseline="0">
            <a:solidFill>
              <a:schemeClr val="dk1"/>
            </a:solidFill>
            <a:latin typeface="+mn-lt"/>
            <a:ea typeface="+mn-ea"/>
            <a:cs typeface="+mn-cs"/>
          </a:endParaRPr>
        </a:p>
        <a:p>
          <a:r>
            <a:rPr lang="en-US" sz="1100" b="1" i="0" baseline="0">
              <a:solidFill>
                <a:schemeClr val="dk1"/>
              </a:solidFill>
              <a:effectLst/>
              <a:latin typeface="+mn-lt"/>
              <a:ea typeface="+mn-ea"/>
              <a:cs typeface="+mn-cs"/>
            </a:rPr>
            <a:t>State, Local Tribal and Territorial (SLTT) or FDA Auditors:</a:t>
          </a:r>
        </a:p>
        <a:p>
          <a:r>
            <a:rPr lang="en-US" sz="1100">
              <a:solidFill>
                <a:schemeClr val="dk1"/>
              </a:solidFill>
              <a:effectLst/>
              <a:latin typeface="+mn-lt"/>
              <a:ea typeface="+mn-ea"/>
              <a:cs typeface="+mn-cs"/>
            </a:rPr>
            <a:t>The auditor completes the Animal Food Audit Form. </a:t>
          </a:r>
        </a:p>
        <a:p>
          <a:pPr lvl="0" fontAlgn="ctr"/>
          <a:r>
            <a:rPr lang="en-US" sz="1100">
              <a:solidFill>
                <a:schemeClr val="dk1"/>
              </a:solidFill>
              <a:effectLst/>
              <a:latin typeface="+mn-lt"/>
              <a:ea typeface="+mn-ea"/>
              <a:cs typeface="+mn-cs"/>
            </a:rPr>
            <a:t>Save the entire Excel Workbook using the following format:</a:t>
          </a:r>
        </a:p>
        <a:p>
          <a:pPr lvl="1" fontAlgn="ctr"/>
          <a:r>
            <a:rPr lang="en-US" sz="1100">
              <a:solidFill>
                <a:schemeClr val="dk1"/>
              </a:solidFill>
              <a:effectLst/>
              <a:latin typeface="+mn-lt"/>
              <a:ea typeface="+mn-ea"/>
              <a:cs typeface="+mn-cs"/>
            </a:rPr>
            <a:t>Contract Performance Period</a:t>
          </a:r>
        </a:p>
        <a:p>
          <a:pPr lvl="1" fontAlgn="ctr"/>
          <a:r>
            <a:rPr lang="en-US" sz="1100">
              <a:solidFill>
                <a:schemeClr val="dk1"/>
              </a:solidFill>
              <a:effectLst/>
              <a:latin typeface="+mn-lt"/>
              <a:ea typeface="+mn-ea"/>
              <a:cs typeface="+mn-cs"/>
            </a:rPr>
            <a:t>State Abbreviation + Dept./Agency Abbreviation</a:t>
          </a:r>
        </a:p>
        <a:p>
          <a:pPr lvl="1" fontAlgn="ctr"/>
          <a:r>
            <a:rPr lang="en-US" sz="1100">
              <a:solidFill>
                <a:schemeClr val="dk1"/>
              </a:solidFill>
              <a:effectLst/>
              <a:latin typeface="+mn-lt"/>
              <a:ea typeface="+mn-ea"/>
              <a:cs typeface="+mn-cs"/>
            </a:rPr>
            <a:t>Date of Audit completion</a:t>
          </a:r>
          <a:r>
            <a:rPr lang="en-US" sz="1100" baseline="0">
              <a:solidFill>
                <a:schemeClr val="dk1"/>
              </a:solidFill>
              <a:effectLst/>
              <a:latin typeface="+mn-lt"/>
              <a:ea typeface="+mn-ea"/>
              <a:cs typeface="+mn-cs"/>
            </a:rPr>
            <a:t> (MM/DD/YYYY)</a:t>
          </a:r>
        </a:p>
        <a:p>
          <a:pPr lvl="1" fontAlgn="ctr"/>
          <a:r>
            <a:rPr lang="en-US" sz="1100">
              <a:solidFill>
                <a:schemeClr val="dk1"/>
              </a:solidFill>
              <a:effectLst/>
              <a:latin typeface="+mn-lt"/>
              <a:ea typeface="+mn-ea"/>
              <a:cs typeface="+mn-cs"/>
            </a:rPr>
            <a:t>Auditee Name (last_name.first_name)</a:t>
          </a:r>
        </a:p>
        <a:p>
          <a:pPr lvl="1" fontAlgn="ctr"/>
          <a:r>
            <a:rPr lang="en-US" sz="1100">
              <a:solidFill>
                <a:schemeClr val="dk1"/>
              </a:solidFill>
              <a:effectLst/>
              <a:latin typeface="+mn-lt"/>
              <a:ea typeface="+mn-ea"/>
              <a:cs typeface="+mn-cs"/>
            </a:rPr>
            <a:t>Animal</a:t>
          </a:r>
          <a:r>
            <a:rPr lang="en-US" sz="1100" baseline="0">
              <a:solidFill>
                <a:schemeClr val="dk1"/>
              </a:solidFill>
              <a:effectLst/>
              <a:latin typeface="+mn-lt"/>
              <a:ea typeface="+mn-ea"/>
              <a:cs typeface="+mn-cs"/>
            </a:rPr>
            <a:t> Food Abbreviation</a:t>
          </a:r>
          <a:endParaRPr lang="en-US" sz="1100">
            <a:solidFill>
              <a:schemeClr val="dk1"/>
            </a:solidFill>
            <a:effectLst/>
            <a:latin typeface="+mn-lt"/>
            <a:ea typeface="+mn-ea"/>
            <a:cs typeface="+mn-cs"/>
          </a:endParaRPr>
        </a:p>
        <a:p>
          <a:pPr lvl="0" fontAlgn="ctr"/>
          <a:r>
            <a:rPr lang="en-US" sz="1100">
              <a:solidFill>
                <a:schemeClr val="dk1"/>
              </a:solidFill>
              <a:effectLst/>
              <a:latin typeface="+mn-lt"/>
              <a:ea typeface="+mn-ea"/>
              <a:cs typeface="+mn-cs"/>
            </a:rPr>
            <a:t>Example file name: "</a:t>
          </a:r>
          <a:r>
            <a:rPr lang="en-US" sz="1100" b="1">
              <a:solidFill>
                <a:schemeClr val="dk1"/>
              </a:solidFill>
              <a:effectLst/>
              <a:latin typeface="+mn-lt"/>
              <a:ea typeface="+mn-ea"/>
              <a:cs typeface="+mn-cs"/>
            </a:rPr>
            <a:t>2023-24_MD FDA_06.05.2023_doe.john_AF</a:t>
          </a:r>
          <a:r>
            <a:rPr lang="en-US" sz="1100">
              <a:solidFill>
                <a:schemeClr val="dk1"/>
              </a:solidFill>
              <a:effectLst/>
              <a:latin typeface="+mn-lt"/>
              <a:ea typeface="+mn-ea"/>
              <a:cs typeface="+mn-cs"/>
            </a:rPr>
            <a:t>"</a:t>
          </a:r>
        </a:p>
        <a:p>
          <a:r>
            <a:rPr lang="en-US" sz="1100" b="0" i="0" u="none" strike="noStrike" baseline="0">
              <a:solidFill>
                <a:schemeClr val="dk1"/>
              </a:solidFill>
              <a:latin typeface="+mn-lt"/>
              <a:ea typeface="+mn-ea"/>
              <a:cs typeface="+mn-cs"/>
            </a:rPr>
            <a:t>For SLTT-conducted audits: Email entire workbook to </a:t>
          </a:r>
          <a:r>
            <a:rPr lang="en-US" sz="1100">
              <a:solidFill>
                <a:schemeClr val="dk1"/>
              </a:solidFill>
              <a:effectLst/>
              <a:latin typeface="+mn-lt"/>
              <a:ea typeface="+mn-ea"/>
              <a:cs typeface="+mn-cs"/>
            </a:rPr>
            <a:t>the contracting agency's respective State Liaison for review and processing</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For FDA-conducted audits: </a:t>
          </a:r>
          <a:r>
            <a:rPr lang="en-US" sz="1100">
              <a:solidFill>
                <a:schemeClr val="dk1"/>
              </a:solidFill>
              <a:effectLst/>
              <a:latin typeface="+mn-lt"/>
              <a:ea typeface="+mn-ea"/>
              <a:cs typeface="+mn-cs"/>
            </a:rPr>
            <a:t>The auditor follows the aforementioned instructions and routes the saved workbook to the respective State Liaison for review and processing.</a:t>
          </a:r>
        </a:p>
        <a:p>
          <a:endParaRPr lang="en-US" sz="1100" b="0" i="0" u="none" strike="noStrike" baseline="0">
            <a:solidFill>
              <a:schemeClr val="dk1"/>
            </a:solidFill>
            <a:latin typeface="+mn-lt"/>
            <a:ea typeface="+mn-ea"/>
            <a:cs typeface="+mn-cs"/>
          </a:endParaRPr>
        </a:p>
        <a:p>
          <a:r>
            <a:rPr lang="en-US" sz="1100" b="1">
              <a:solidFill>
                <a:schemeClr val="dk1"/>
              </a:solidFill>
              <a:effectLst/>
              <a:latin typeface="+mn-lt"/>
              <a:ea typeface="+mn-ea"/>
              <a:cs typeface="+mn-cs"/>
            </a:rPr>
            <a:t>State Liaison (or FDA Division Designee)</a:t>
          </a:r>
          <a:r>
            <a:rPr lang="en-US" sz="1100" b="1" i="0" u="none" strike="noStrike" baseline="0">
              <a:solidFill>
                <a:schemeClr val="dk1"/>
              </a:solidFill>
              <a:latin typeface="+mn-lt"/>
              <a:ea typeface="+mn-ea"/>
              <a:cs typeface="+mn-cs"/>
            </a:rPr>
            <a:t>:</a:t>
          </a:r>
          <a:r>
            <a:rPr lang="en-US" sz="1100" b="0" i="0" u="none" strike="noStrike" baseline="0">
              <a:solidFill>
                <a:schemeClr val="dk1"/>
              </a:solidFill>
              <a:latin typeface="+mn-lt"/>
              <a:ea typeface="+mn-ea"/>
              <a:cs typeface="+mn-cs"/>
            </a:rPr>
            <a:t> </a:t>
          </a:r>
        </a:p>
        <a:p>
          <a:r>
            <a:rPr lang="en-US" sz="1100" b="0" i="0" u="none" strike="noStrike" baseline="0">
              <a:solidFill>
                <a:schemeClr val="dk1"/>
              </a:solidFill>
              <a:latin typeface="+mn-lt"/>
              <a:ea typeface="+mn-ea"/>
              <a:cs typeface="+mn-cs"/>
            </a:rPr>
            <a:t>Enter the email of the </a:t>
          </a:r>
          <a:r>
            <a:rPr lang="en-US" sz="1100" b="0" i="0" u="none" strike="noStrike" baseline="0">
              <a:solidFill>
                <a:sysClr val="windowText" lastClr="000000"/>
              </a:solidFill>
              <a:latin typeface="+mn-lt"/>
              <a:ea typeface="+mn-ea"/>
              <a:cs typeface="+mn-cs"/>
            </a:rPr>
            <a:t>division representative reviewing the form and the date the review was completed and submit to </a:t>
          </a:r>
          <a:r>
            <a:rPr lang="en-US" sz="1100" b="1" i="0" u="sng" baseline="0">
              <a:solidFill>
                <a:sysClr val="windowText" lastClr="000000"/>
              </a:solidFill>
              <a:effectLst/>
              <a:latin typeface="+mn-lt"/>
              <a:ea typeface="+mn-ea"/>
              <a:cs typeface="+mn-cs"/>
            </a:rPr>
            <a:t>PSSDataHub@fda.hhs.gov</a:t>
          </a:r>
          <a:r>
            <a:rPr lang="en-US" sz="1100" b="0" i="0" u="none" strike="noStrike" baseline="0">
              <a:solidFill>
                <a:sysClr val="windowText" lastClr="000000"/>
              </a:solidFill>
              <a:latin typeface="+mn-lt"/>
              <a:ea typeface="+mn-ea"/>
              <a:cs typeface="+mn-cs"/>
            </a:rPr>
            <a:t>. If the form is being re-submitted to </a:t>
          </a:r>
          <a:r>
            <a:rPr kumimoji="0" lang="en-US" sz="1100" b="1" i="0" u="sng" strike="noStrike" kern="0" cap="none" spc="0" normalizeH="0" baseline="0" noProof="0">
              <a:ln>
                <a:noFill/>
              </a:ln>
              <a:solidFill>
                <a:sysClr val="windowText" lastClr="000000"/>
              </a:solidFill>
              <a:effectLst/>
              <a:uLnTx/>
              <a:uFillTx/>
              <a:latin typeface="+mn-lt"/>
              <a:ea typeface="+mn-ea"/>
              <a:cs typeface="+mn-cs"/>
            </a:rPr>
            <a:t>PSSDataHub@fda.hhs.gov</a:t>
          </a:r>
          <a:r>
            <a:rPr lang="en-US" sz="1100" b="0" i="0" u="none" strike="noStrike" baseline="0">
              <a:solidFill>
                <a:sysClr val="windowText" lastClr="000000"/>
              </a:solidFill>
              <a:latin typeface="+mn-lt"/>
              <a:ea typeface="+mn-ea"/>
              <a:cs typeface="+mn-cs"/>
            </a:rPr>
            <a:t> with corrections, select "Corrected Form".</a:t>
          </a:r>
        </a:p>
        <a:p>
          <a:endParaRPr lang="en-US" sz="1100" b="0" i="0" u="none" strike="noStrike" baseline="0">
            <a:solidFill>
              <a:sysClr val="windowText" lastClr="000000"/>
            </a:solidFill>
            <a:latin typeface="+mn-lt"/>
            <a:ea typeface="+mn-ea"/>
            <a:cs typeface="+mn-cs"/>
          </a:endParaRPr>
        </a:p>
        <a:p>
          <a:r>
            <a:rPr lang="en-US" sz="1100" b="0" i="0" u="none" strike="noStrike" baseline="0">
              <a:solidFill>
                <a:sysClr val="windowText" lastClr="000000"/>
              </a:solidFill>
              <a:latin typeface="+mn-lt"/>
              <a:ea typeface="+mn-ea"/>
              <a:cs typeface="+mn-cs"/>
            </a:rPr>
            <a:t>Note: Please provide the legal first and last name of the auditor, state inspector and verification auditor OR auditor trainee in last name, first name format. If any of these individuals have previous submissions under a different name please notify </a:t>
          </a:r>
          <a:r>
            <a:rPr kumimoji="0" lang="en-US" sz="1100" b="1" i="0" u="sng" strike="noStrike" kern="0" cap="none" spc="0" normalizeH="0" baseline="0" noProof="0">
              <a:ln>
                <a:noFill/>
              </a:ln>
              <a:solidFill>
                <a:sysClr val="windowText" lastClr="000000"/>
              </a:solidFill>
              <a:effectLst/>
              <a:uLnTx/>
              <a:uFillTx/>
              <a:latin typeface="+mn-lt"/>
              <a:ea typeface="+mn-ea"/>
              <a:cs typeface="+mn-cs"/>
            </a:rPr>
            <a:t>PSSDataHub@fda.hhs.gov</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so previous records may be updated.</a:t>
          </a:r>
          <a:endParaRPr lang="en-US" sz="1100" b="0" i="0" u="none" strike="noStrike" baseline="0">
            <a:solidFill>
              <a:schemeClr val="dk1"/>
            </a:solidFill>
            <a:latin typeface="+mn-lt"/>
            <a:ea typeface="+mn-ea"/>
            <a:cs typeface="+mn-cs"/>
          </a:endParaRPr>
        </a:p>
      </xdr:txBody>
    </xdr:sp>
    <xdr:clientData/>
  </xdr:twoCellAnchor>
  <xdr:twoCellAnchor>
    <xdr:from>
      <xdr:col>4</xdr:col>
      <xdr:colOff>1047750</xdr:colOff>
      <xdr:row>37</xdr:row>
      <xdr:rowOff>160563</xdr:rowOff>
    </xdr:from>
    <xdr:to>
      <xdr:col>5</xdr:col>
      <xdr:colOff>19050</xdr:colOff>
      <xdr:row>41</xdr:row>
      <xdr:rowOff>27214</xdr:rowOff>
    </xdr:to>
    <xdr:sp macro="" textlink="">
      <xdr:nvSpPr>
        <xdr:cNvPr id="4" name="TextBox 3">
          <a:hlinkClick xmlns:r="http://schemas.openxmlformats.org/officeDocument/2006/relationships" r:id="rId1"/>
          <a:extLst>
            <a:ext uri="{FF2B5EF4-FFF2-40B4-BE49-F238E27FC236}">
              <a16:creationId xmlns:a16="http://schemas.microsoft.com/office/drawing/2014/main" id="{E5497481-9CCD-475F-B350-D7BE725B7761}"/>
            </a:ext>
          </a:extLst>
        </xdr:cNvPr>
        <xdr:cNvSpPr txBox="1"/>
      </xdr:nvSpPr>
      <xdr:spPr>
        <a:xfrm>
          <a:off x="5857875" y="14895738"/>
          <a:ext cx="2505075" cy="628651"/>
        </a:xfrm>
        <a:prstGeom prst="rect">
          <a:avLst/>
        </a:prstGeom>
        <a:solidFill>
          <a:srgbClr val="FFC000"/>
        </a:soli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u="sng">
              <a:solidFill>
                <a:sysClr val="windowText" lastClr="000000"/>
              </a:solidFill>
            </a:rPr>
            <a:t>PSSDataHub@fda.hhs.gov</a:t>
          </a:r>
        </a:p>
      </xdr:txBody>
    </xdr:sp>
    <xdr:clientData/>
  </xdr:twoCellAnchor>
  <xdr:twoCellAnchor>
    <xdr:from>
      <xdr:col>1</xdr:col>
      <xdr:colOff>0</xdr:colOff>
      <xdr:row>41</xdr:row>
      <xdr:rowOff>161925</xdr:rowOff>
    </xdr:from>
    <xdr:to>
      <xdr:col>5</xdr:col>
      <xdr:colOff>57150</xdr:colOff>
      <xdr:row>52</xdr:row>
      <xdr:rowOff>152400</xdr:rowOff>
    </xdr:to>
    <xdr:sp macro="" textlink="">
      <xdr:nvSpPr>
        <xdr:cNvPr id="8" name="TextBox 7">
          <a:extLst>
            <a:ext uri="{FF2B5EF4-FFF2-40B4-BE49-F238E27FC236}">
              <a16:creationId xmlns:a16="http://schemas.microsoft.com/office/drawing/2014/main" id="{F9ED30DF-9AA4-4FBF-B7C8-07B7D4F09ABB}"/>
            </a:ext>
          </a:extLst>
        </xdr:cNvPr>
        <xdr:cNvSpPr txBox="1"/>
      </xdr:nvSpPr>
      <xdr:spPr>
        <a:xfrm>
          <a:off x="219075" y="15659100"/>
          <a:ext cx="818197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Paperwork Reducation Act Statement:</a:t>
          </a:r>
        </a:p>
        <a:p>
          <a:r>
            <a:rPr lang="en-US" sz="1100"/>
            <a:t>This section applies only to requirements of the Paperwork Reduction Act of 1995.</a:t>
          </a:r>
          <a:br>
            <a:rPr lang="en-US" sz="1100"/>
          </a:br>
          <a:r>
            <a:rPr lang="en-US" sz="1100"/>
            <a:t>*DO NOT SEND YOUR COMPLETED FORM TO THE PRA STAFF EMAIL ADDRESS BELOW.*</a:t>
          </a:r>
          <a:br>
            <a:rPr lang="en-US" sz="1100"/>
          </a:br>
          <a:r>
            <a:rPr lang="en-US" sz="1100"/>
            <a:t>The burden time for this collection of information is estimated to average 30 minutes per response,</a:t>
          </a:r>
          <a:r>
            <a:rPr lang="en-US" sz="1100" baseline="0"/>
            <a:t> </a:t>
          </a:r>
          <a:r>
            <a:rPr lang="en-US" sz="1100"/>
            <a:t>including the time to review instructions, search existing data sources, gather and maintain the</a:t>
          </a:r>
          <a:r>
            <a:rPr lang="en-US" sz="1100" baseline="0"/>
            <a:t> </a:t>
          </a:r>
          <a:r>
            <a:rPr lang="en-US" sz="1100"/>
            <a:t>data needed and complete and review the collection of information. Send comments regarding this</a:t>
          </a:r>
          <a:r>
            <a:rPr lang="en-US" sz="1100" baseline="0"/>
            <a:t> </a:t>
          </a:r>
          <a:r>
            <a:rPr lang="en-US" sz="1100"/>
            <a:t>burden estimate or any other aspect of this information collection, including suggestions for</a:t>
          </a:r>
          <a:br>
            <a:rPr lang="en-US" sz="1100"/>
          </a:br>
          <a:r>
            <a:rPr lang="en-US" sz="1100"/>
            <a:t>reducing this burden, to:</a:t>
          </a:r>
        </a:p>
        <a:p>
          <a:r>
            <a:rPr lang="en-US" sz="1100"/>
            <a:t>Department of Health and Human Services Food and Drug Administration</a:t>
          </a:r>
          <a:br>
            <a:rPr lang="en-US" sz="1100"/>
          </a:br>
          <a:r>
            <a:rPr lang="en-US" sz="1100"/>
            <a:t>Office of Chief Information Officer Paperwork Reduction Act (PRA) Staff PRAStaff@fda.hhs.gov</a:t>
          </a:r>
          <a:br>
            <a:rPr lang="en-US" sz="1100"/>
          </a:br>
          <a:r>
            <a:rPr lang="en-US" sz="1100"/>
            <a:t>“An agency may not conduct or sponsor, and a person is not required to respond to, a collection of</a:t>
          </a:r>
          <a:r>
            <a:rPr lang="en-US" sz="1100" baseline="0"/>
            <a:t> </a:t>
          </a:r>
          <a:r>
            <a:rPr lang="en-US" sz="1100"/>
            <a:t>information unless it displays a currently valid OMB number.”</a:t>
          </a:r>
        </a:p>
      </xdr:txBody>
    </xdr:sp>
    <xdr:clientData/>
  </xdr:twoCellAnchor>
  <xdr:twoCellAnchor editAs="oneCell">
    <xdr:from>
      <xdr:col>1</xdr:col>
      <xdr:colOff>9526</xdr:colOff>
      <xdr:row>0</xdr:row>
      <xdr:rowOff>95250</xdr:rowOff>
    </xdr:from>
    <xdr:to>
      <xdr:col>3</xdr:col>
      <xdr:colOff>1264762</xdr:colOff>
      <xdr:row>0</xdr:row>
      <xdr:rowOff>928687</xdr:rowOff>
    </xdr:to>
    <xdr:pic>
      <xdr:nvPicPr>
        <xdr:cNvPr id="3" name="Picture 2">
          <a:extLst>
            <a:ext uri="{FF2B5EF4-FFF2-40B4-BE49-F238E27FC236}">
              <a16:creationId xmlns:a16="http://schemas.microsoft.com/office/drawing/2014/main" id="{3E3F63DA-2BC9-4092-AFC6-3162DFE949A4}"/>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2"/>
        <a:srcRect t="977" r="288" b="42015"/>
        <a:stretch/>
      </xdr:blipFill>
      <xdr:spPr>
        <a:xfrm>
          <a:off x="228601" y="95250"/>
          <a:ext cx="4150836" cy="833437"/>
        </a:xfrm>
        <a:prstGeom prst="rect">
          <a:avLst/>
        </a:prstGeom>
      </xdr:spPr>
    </xdr:pic>
    <xdr:clientData/>
  </xdr:twoCellAnchor>
  <xdr:twoCellAnchor>
    <xdr:from>
      <xdr:col>3</xdr:col>
      <xdr:colOff>1285876</xdr:colOff>
      <xdr:row>0</xdr:row>
      <xdr:rowOff>109537</xdr:rowOff>
    </xdr:from>
    <xdr:to>
      <xdr:col>5</xdr:col>
      <xdr:colOff>161925</xdr:colOff>
      <xdr:row>0</xdr:row>
      <xdr:rowOff>928687</xdr:rowOff>
    </xdr:to>
    <xdr:sp macro="" textlink="">
      <xdr:nvSpPr>
        <xdr:cNvPr id="5" name="TextBox 4">
          <a:extLst>
            <a:ext uri="{FF2B5EF4-FFF2-40B4-BE49-F238E27FC236}">
              <a16:creationId xmlns:a16="http://schemas.microsoft.com/office/drawing/2014/main" id="{2F27A443-45C1-4291-95E7-B2C1595ABBAD}"/>
            </a:ext>
          </a:extLst>
        </xdr:cNvPr>
        <xdr:cNvSpPr txBox="1"/>
      </xdr:nvSpPr>
      <xdr:spPr>
        <a:xfrm>
          <a:off x="4400551" y="109537"/>
          <a:ext cx="4105274"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OMB Number : 0910-0909 Exp</a:t>
          </a:r>
          <a:r>
            <a:rPr lang="en-US" sz="1600" b="1" baseline="0"/>
            <a:t> Date: </a:t>
          </a:r>
          <a:r>
            <a:rPr lang="en-US" sz="1600" b="1"/>
            <a:t>04/30/27 </a:t>
          </a:r>
        </a:p>
        <a:p>
          <a:r>
            <a:rPr lang="en-US" sz="1600" b="1"/>
            <a:t>FDA Form - 3610-A</a:t>
          </a:r>
        </a:p>
      </xdr:txBody>
    </xdr:sp>
    <xdr:clientData/>
  </xdr:twoCellAnchor>
  <xdr:twoCellAnchor>
    <xdr:from>
      <xdr:col>1</xdr:col>
      <xdr:colOff>9525</xdr:colOff>
      <xdr:row>53</xdr:row>
      <xdr:rowOff>66675</xdr:rowOff>
    </xdr:from>
    <xdr:to>
      <xdr:col>1</xdr:col>
      <xdr:colOff>1876425</xdr:colOff>
      <xdr:row>55</xdr:row>
      <xdr:rowOff>28575</xdr:rowOff>
    </xdr:to>
    <xdr:sp macro="" textlink="">
      <xdr:nvSpPr>
        <xdr:cNvPr id="6" name="TextBox 5">
          <a:extLst>
            <a:ext uri="{FF2B5EF4-FFF2-40B4-BE49-F238E27FC236}">
              <a16:creationId xmlns:a16="http://schemas.microsoft.com/office/drawing/2014/main" id="{705AE09A-F817-43EE-9A7C-CA36823DBBDC}"/>
            </a:ext>
          </a:extLst>
        </xdr:cNvPr>
        <xdr:cNvSpPr txBox="1"/>
      </xdr:nvSpPr>
      <xdr:spPr>
        <a:xfrm>
          <a:off x="228600" y="17287875"/>
          <a:ext cx="18669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FDA Form - 3610-A</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15688</xdr:colOff>
      <xdr:row>1</xdr:row>
      <xdr:rowOff>0</xdr:rowOff>
    </xdr:from>
    <xdr:to>
      <xdr:col>5</xdr:col>
      <xdr:colOff>16808</xdr:colOff>
      <xdr:row>9</xdr:row>
      <xdr:rowOff>777875</xdr:rowOff>
    </xdr:to>
    <xdr:sp macro="" textlink="">
      <xdr:nvSpPr>
        <xdr:cNvPr id="2" name="TextBox 1">
          <a:extLst>
            <a:ext uri="{FF2B5EF4-FFF2-40B4-BE49-F238E27FC236}">
              <a16:creationId xmlns:a16="http://schemas.microsoft.com/office/drawing/2014/main" id="{064F9594-B7A2-4BFC-AB2A-B05F223E13C1}"/>
            </a:ext>
          </a:extLst>
        </xdr:cNvPr>
        <xdr:cNvSpPr txBox="1"/>
      </xdr:nvSpPr>
      <xdr:spPr>
        <a:xfrm>
          <a:off x="174438" y="190500"/>
          <a:ext cx="9454683" cy="3500438"/>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500" b="1" u="none"/>
        </a:p>
        <a:p>
          <a:pPr algn="ctr"/>
          <a:r>
            <a:rPr lang="en-US" sz="1100">
              <a:solidFill>
                <a:schemeClr val="dk1"/>
              </a:solidFill>
              <a:effectLst/>
              <a:latin typeface="Times New Roman" panose="02020603050405020304" pitchFamily="18" charset="0"/>
              <a:ea typeface="+mn-ea"/>
              <a:cs typeface="Times New Roman" panose="02020603050405020304" pitchFamily="18" charset="0"/>
            </a:rPr>
            <a:t>DEPARTMENT OF HEALTH AND HUMAN SERVICES</a:t>
          </a:r>
        </a:p>
        <a:p>
          <a:pPr algn="ctr"/>
          <a:r>
            <a:rPr lang="en-US" sz="1100">
              <a:solidFill>
                <a:schemeClr val="dk1"/>
              </a:solidFill>
              <a:effectLst/>
              <a:latin typeface="Times New Roman" panose="02020603050405020304" pitchFamily="18" charset="0"/>
              <a:ea typeface="+mn-ea"/>
              <a:cs typeface="Times New Roman" panose="02020603050405020304" pitchFamily="18" charset="0"/>
            </a:rPr>
            <a:t>FOOD AND DRUG ADMINISTRATION</a:t>
          </a:r>
        </a:p>
        <a:p>
          <a:pPr algn="ctr"/>
          <a:r>
            <a:rPr lang="en-US" sz="1100" b="1">
              <a:solidFill>
                <a:schemeClr val="dk1"/>
              </a:solidFill>
              <a:effectLst/>
              <a:latin typeface="Times New Roman" panose="02020603050405020304" pitchFamily="18" charset="0"/>
              <a:ea typeface="+mn-ea"/>
              <a:cs typeface="Times New Roman" panose="02020603050405020304" pitchFamily="18" charset="0"/>
            </a:rPr>
            <a:t>ANIMAL</a:t>
          </a:r>
          <a:r>
            <a:rPr lang="en-US" sz="1100" b="1" baseline="0">
              <a:solidFill>
                <a:schemeClr val="dk1"/>
              </a:solidFill>
              <a:effectLst/>
              <a:latin typeface="Times New Roman" panose="02020603050405020304" pitchFamily="18" charset="0"/>
              <a:ea typeface="+mn-ea"/>
              <a:cs typeface="Times New Roman" panose="02020603050405020304" pitchFamily="18" charset="0"/>
            </a:rPr>
            <a:t> FOOD SAFETY INSPECTION AUDIT FORM</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1100" i="1">
            <a:solidFill>
              <a:schemeClr val="dk1"/>
            </a:solidFill>
            <a:effectLst/>
            <a:latin typeface="+mn-lt"/>
            <a:ea typeface="+mn-ea"/>
            <a:cs typeface="+mn-cs"/>
          </a:endParaRPr>
        </a:p>
        <a:p>
          <a:r>
            <a:rPr lang="en-US" sz="1100" b="1" i="0" u="none" strike="noStrike" baseline="0">
              <a:solidFill>
                <a:schemeClr val="dk1"/>
              </a:solidFill>
              <a:latin typeface="Arial" panose="020B0604020202020204" pitchFamily="34" charset="0"/>
              <a:ea typeface="+mn-ea"/>
              <a:cs typeface="Arial" panose="020B0604020202020204" pitchFamily="34" charset="0"/>
            </a:rPr>
            <a:t>NOTE: EVERY ITEM MARKED "NEEDS IMPROVEMENT" MUST BE ACCOMPANIED BY AN EXPLANATION. </a:t>
          </a:r>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endParaRPr lang="en-US" sz="600" b="1" i="0" u="none" strike="noStrike" baseline="0">
            <a:solidFill>
              <a:schemeClr val="dk1"/>
            </a:solidFill>
            <a:latin typeface="Arial" panose="020B0604020202020204" pitchFamily="34" charset="0"/>
            <a:ea typeface="+mn-ea"/>
            <a:cs typeface="Arial" panose="020B0604020202020204" pitchFamily="34" charset="0"/>
          </a:endParaRPr>
        </a:p>
        <a:p>
          <a:r>
            <a:rPr lang="en-US" sz="1100" b="1" i="0" u="none" strike="noStrike" baseline="0">
              <a:solidFill>
                <a:schemeClr val="dk1"/>
              </a:solidFill>
              <a:latin typeface="Arial" panose="020B0604020202020204" pitchFamily="34" charset="0"/>
              <a:ea typeface="+mn-ea"/>
              <a:cs typeface="Arial" panose="020B0604020202020204" pitchFamily="34" charset="0"/>
            </a:rPr>
            <a:t>Overall Rating: </a:t>
          </a:r>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endParaRPr lang="en-US" sz="600" b="0" i="0" u="none" strike="noStrike" baseline="0">
            <a:solidFill>
              <a:schemeClr val="dk1"/>
            </a:solidFill>
            <a:latin typeface="Arial" panose="020B0604020202020204" pitchFamily="34" charset="0"/>
            <a:ea typeface="+mn-ea"/>
            <a:cs typeface="Arial" panose="020B0604020202020204" pitchFamily="34" charset="0"/>
          </a:endParaRPr>
        </a:p>
        <a:p>
          <a:r>
            <a:rPr lang="en-US" sz="1100" b="0" i="0" u="none" strike="noStrike" baseline="0">
              <a:solidFill>
                <a:schemeClr val="dk1"/>
              </a:solidFill>
              <a:latin typeface="Arial" panose="020B0604020202020204" pitchFamily="34" charset="0"/>
              <a:ea typeface="+mn-ea"/>
              <a:cs typeface="Arial" panose="020B0604020202020204" pitchFamily="34" charset="0"/>
            </a:rPr>
            <a:t>The Individual Overall Audit Rating is presented as a percentage and is calculated as such: Total rated as "Acceptable" divided by (the Total "Acceptable" plus the Total "Needs Improvement") multiplied by 100.</a:t>
          </a:r>
        </a:p>
        <a:p>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r>
            <a:rPr lang="en-US" sz="1100" b="0" i="0" u="none" strike="noStrike" baseline="0">
              <a:solidFill>
                <a:schemeClr val="dk1"/>
              </a:solidFill>
              <a:latin typeface="Arial" panose="020B0604020202020204" pitchFamily="34" charset="0"/>
              <a:ea typeface="+mn-ea"/>
              <a:cs typeface="Arial" panose="020B0604020202020204" pitchFamily="34" charset="0"/>
            </a:rPr>
            <a:t> 	 	Total rated as "Acceptable"                                           X 100</a:t>
          </a:r>
        </a:p>
        <a:p>
          <a:r>
            <a:rPr lang="en-US" sz="1100" b="0" i="0" u="none" strike="noStrike" baseline="0">
              <a:solidFill>
                <a:schemeClr val="dk1"/>
              </a:solidFill>
              <a:latin typeface="Arial" panose="020B0604020202020204" pitchFamily="34" charset="0"/>
              <a:ea typeface="+mn-ea"/>
              <a:cs typeface="Arial" panose="020B0604020202020204" pitchFamily="34" charset="0"/>
            </a:rPr>
            <a:t>	(Total rated "Acceptable" + Total rated "Needs Improvement")</a:t>
          </a:r>
        </a:p>
        <a:p>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r>
            <a:rPr lang="en-US" sz="1100" b="0" i="0" u="none" strike="noStrike" baseline="0">
              <a:solidFill>
                <a:schemeClr val="dk1"/>
              </a:solidFill>
              <a:latin typeface="Arial" panose="020B0604020202020204" pitchFamily="34" charset="0"/>
              <a:ea typeface="+mn-ea"/>
              <a:cs typeface="Arial" panose="020B0604020202020204" pitchFamily="34" charset="0"/>
            </a:rPr>
            <a:t>The Individual Overall Audit Rating must be greater than or equal to 80 percent to pass the audit.</a:t>
          </a:r>
        </a:p>
        <a:p>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r>
            <a:rPr lang="en-US" sz="1100" b="0" i="0" u="none" strike="noStrike" baseline="0">
              <a:solidFill>
                <a:schemeClr val="dk1"/>
              </a:solidFill>
              <a:latin typeface="Arial" panose="020B0604020202020204" pitchFamily="34" charset="0"/>
              <a:ea typeface="+mn-ea"/>
              <a:cs typeface="Arial" panose="020B0604020202020204" pitchFamily="34" charset="0"/>
            </a:rPr>
            <a:t>When the Individual Overall Audit Rating is less than 80 percent, the appropriate FDA state liaison must notify the State Program Magaer to initiate additional training or other performance measures for the audited inspector. Contract inspectors who receive an overall “needs improvement” audit score shall receive remedial training in deficient areas or as agreed upon by the FDA Division and Project Managers in the Office of Partnerships before resuming contract inspection duties. </a:t>
          </a:r>
          <a:r>
            <a:rPr lang="en-US" sz="1100" b="0" i="0" baseline="0">
              <a:solidFill>
                <a:schemeClr val="dk1"/>
              </a:solidFill>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1079502</xdr:colOff>
      <xdr:row>106</xdr:row>
      <xdr:rowOff>1595438</xdr:rowOff>
    </xdr:from>
    <xdr:to>
      <xdr:col>3</xdr:col>
      <xdr:colOff>658814</xdr:colOff>
      <xdr:row>106</xdr:row>
      <xdr:rowOff>1603375</xdr:rowOff>
    </xdr:to>
    <xdr:cxnSp macro="">
      <xdr:nvCxnSpPr>
        <xdr:cNvPr id="3" name="Straight Connector 2">
          <a:extLst>
            <a:ext uri="{FF2B5EF4-FFF2-40B4-BE49-F238E27FC236}">
              <a16:creationId xmlns:a16="http://schemas.microsoft.com/office/drawing/2014/main" id="{A93CBCFC-73A4-4C00-A530-2562A3D1573C}"/>
            </a:ext>
            <a:ext uri="{C183D7F6-B498-43B3-948B-1728B52AA6E4}">
              <adec:decorative xmlns:adec="http://schemas.microsoft.com/office/drawing/2017/decorative" val="1"/>
            </a:ext>
          </a:extLst>
        </xdr:cNvPr>
        <xdr:cNvCxnSpPr/>
      </xdr:nvCxnSpPr>
      <xdr:spPr>
        <a:xfrm flipV="1">
          <a:off x="1238252" y="45219938"/>
          <a:ext cx="3937000" cy="793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873125</xdr:colOff>
      <xdr:row>7</xdr:row>
      <xdr:rowOff>325433</xdr:rowOff>
    </xdr:from>
    <xdr:to>
      <xdr:col>3</xdr:col>
      <xdr:colOff>840160</xdr:colOff>
      <xdr:row>7</xdr:row>
      <xdr:rowOff>341308</xdr:rowOff>
    </xdr:to>
    <xdr:cxnSp macro="">
      <xdr:nvCxnSpPr>
        <xdr:cNvPr id="6" name="Straight Connector 5">
          <a:extLst>
            <a:ext uri="{FF2B5EF4-FFF2-40B4-BE49-F238E27FC236}">
              <a16:creationId xmlns:a16="http://schemas.microsoft.com/office/drawing/2014/main" id="{E98F43A6-4BA5-4A60-8983-CE5398237206}"/>
            </a:ext>
            <a:ext uri="{C183D7F6-B498-43B3-948B-1728B52AA6E4}">
              <adec:decorative xmlns:adec="http://schemas.microsoft.com/office/drawing/2017/decorative" val="1"/>
            </a:ext>
          </a:extLst>
        </xdr:cNvPr>
        <xdr:cNvCxnSpPr/>
      </xdr:nvCxnSpPr>
      <xdr:spPr>
        <a:xfrm flipV="1">
          <a:off x="1031875" y="2222496"/>
          <a:ext cx="4324723" cy="1587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381E4F-BA56-4016-B5AA-47E37F78EA58}" name="AllData" displayName="AllData" ref="A1:CR28" totalsRowShown="0" headerRowDxfId="160" dataDxfId="159">
  <autoFilter ref="A1:CR28" xr:uid="{49381E4F-BA56-4016-B5AA-47E37F78EA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autoFilter>
  <tableColumns count="96">
    <tableColumn id="1" xr3:uid="{E350E528-A8ED-470C-82FA-15EF0CB2504A}" name="OPEI" dataDxfId="158">
      <calculatedColumnFormula>VLOOKUP('AF Audit Form'!$C$11,Sheet1!$A$3:$C$35,3,FALSE)</calculatedColumnFormula>
    </tableColumn>
    <tableColumn id="2" xr3:uid="{641B8B15-762E-4E3B-A415-15593FC06564}" name="Standard Name" dataDxfId="157">
      <calculatedColumnFormula>VLOOKUP('AF Audit Form'!$C$11,Sheet1!$A$3:$E$35,2,FALSE)</calculatedColumnFormula>
    </tableColumn>
    <tableColumn id="3" xr3:uid="{C14DF20B-D928-4CD5-9F3F-536E562A64DE}" name="FY" dataDxfId="156">
      <calculatedColumnFormula>Coversheet!$D$36</calculatedColumnFormula>
    </tableColumn>
    <tableColumn id="4" xr3:uid="{AA10825F-733E-43EF-AC03-731473348898}" name="Form Version" dataDxfId="155">
      <calculatedColumnFormula>Sheet1!$A$1</calculatedColumnFormula>
    </tableColumn>
    <tableColumn id="5" xr3:uid="{2F5680BE-E2A6-48A5-9362-AA1B37196E87}" name="Data Received" dataDxfId="154">
      <calculatedColumnFormula>Coversheet!$D$35</calculatedColumnFormula>
    </tableColumn>
    <tableColumn id="6" xr3:uid="{4379A9E9-5DBC-49CC-9A1C-908BD5238F8C}" name="Who Conducted the Audit?" dataDxfId="153">
      <calculatedColumnFormula>Coversheet!$D$17</calculatedColumnFormula>
    </tableColumn>
    <tableColumn id="7" xr3:uid="{34B81FBE-8660-496D-8C0B-A803871A99D5}" name="Inspection Audit Rating" dataDxfId="152">
      <calculatedColumnFormula>Coversheet!$D$19</calculatedColumnFormula>
    </tableColumn>
    <tableColumn id="8" xr3:uid="{03A687F9-EB95-4F3A-8956-8073F474D55B}" name="State Inspection Program" dataDxfId="151">
      <calculatedColumnFormula>Coversheet!$D$16</calculatedColumnFormula>
    </tableColumn>
    <tableColumn id="9" xr3:uid="{8ED0EBDC-9746-462D-8D5F-AD8E385410AA}" name="Who Conducted Audit of Auditor?" dataDxfId="150">
      <calculatedColumnFormula>Coversheet!$D$24</calculatedColumnFormula>
    </tableColumn>
    <tableColumn id="10" xr3:uid="{D7A036F7-FA41-437B-A3B5-D59C1AD3A423}" name="Verification Audit: Auditor Overall Rating" dataDxfId="149">
      <calculatedColumnFormula>Coversheet!$D$25</calculatedColumnFormula>
    </tableColumn>
    <tableColumn id="11" xr3:uid="{56A85A5E-9B0C-47E6-9407-5B48DADC3B4F}" name="Verification Auditor or Auditor Trainee" dataDxfId="148">
      <calculatedColumnFormula>Coversheet!$D$26</calculatedColumnFormula>
    </tableColumn>
    <tableColumn id="12" xr3:uid="{EA9813AC-EC5B-4664-9EF5-DE7D2432B77F}" name="Email of Division Representative Reviewing this form" dataDxfId="147">
      <calculatedColumnFormula>Coversheet!$D$28</calculatedColumnFormula>
    </tableColumn>
    <tableColumn id="13" xr3:uid="{8270C35C-E81B-4190-8F52-124711B3FBEA}" name="Date Division review was completed" dataDxfId="146">
      <calculatedColumnFormula>Coversheet!$D$29</calculatedColumnFormula>
    </tableColumn>
    <tableColumn id="14" xr3:uid="{0EBEFC41-5BCA-4F57-8E5A-38C75F19EDA2}" name="Select &quot;Corrected Form&quot; if this form was previously submitted" dataDxfId="145">
      <calculatedColumnFormula>Coversheet!$D$30</calculatedColumnFormula>
    </tableColumn>
    <tableColumn id="15" xr3:uid="{21C08C2C-B305-4490-B735-C2F189B29143}" name="State" dataDxfId="144">
      <calculatedColumnFormula>VLOOKUP('AF Audit Form'!$C$11,Sheet1!$A$3:$D$35,4,FALSE)</calculatedColumnFormula>
    </tableColumn>
    <tableColumn id="16" xr3:uid="{879B431E-C717-4D83-90A6-EFD2228F7611}" name="Other Entity Name" dataDxfId="143">
      <calculatedColumnFormula>'AF Audit Form'!$C$12</calculatedColumnFormula>
    </tableColumn>
    <tableColumn id="17" xr3:uid="{53973818-3B72-4647-98BD-02EE39D90798}" name="Division" dataDxfId="142"/>
    <tableColumn id="18" xr3:uid="{A2DF2BEF-233E-4CA3-8D68-625ADD43FDD1}" name="Audit Phase" dataDxfId="141"/>
    <tableColumn id="19" xr3:uid="{E9CF4A74-8685-44EB-97A3-C226083482D8}" name="Contract Performance Year" dataDxfId="140">
      <calculatedColumnFormula>Coversheet!$D$15</calculatedColumnFormula>
    </tableColumn>
    <tableColumn id="20" xr3:uid="{E3762946-6641-417F-860D-CF0E6EAFB620}" name="Notes" dataDxfId="139">
      <calculatedColumnFormula>Coversheet!$D$21</calculatedColumnFormula>
    </tableColumn>
    <tableColumn id="21" xr3:uid="{AC989497-6BD8-45B1-BB1D-CD76F050FE13}" name="Tab" dataDxfId="138"/>
    <tableColumn id="22" xr3:uid="{4AA1BDC2-9EFD-4532-833C-3D6876663145}" name="Audit Start" dataDxfId="137"/>
    <tableColumn id="23" xr3:uid="{E03A1E95-7552-4354-B0BF-DFD1BC69A38D}" name="Audit End" dataDxfId="136">
      <calculatedColumnFormula>'AF Audit Form'!$C$20</calculatedColumnFormula>
    </tableColumn>
    <tableColumn id="24" xr3:uid="{B89D087D-9567-4159-8C7A-CCE36385B205}" name="Auditor" dataDxfId="135">
      <calculatedColumnFormula>'AF Audit Form'!$C$14</calculatedColumnFormula>
    </tableColumn>
    <tableColumn id="25" xr3:uid="{83056010-444A-4FC8-9FF3-BC7CAF55F109}" name="State Inspector" dataDxfId="134">
      <calculatedColumnFormula>'AF Audit Form'!$C$15</calculatedColumnFormula>
    </tableColumn>
    <tableColumn id="26" xr3:uid="{29EDB2F0-F0AB-4F02-9C32-D7D617D9ABA1}" name="Firm Name" dataDxfId="133">
      <calculatedColumnFormula>'AF Audit Form'!$C$16</calculatedColumnFormula>
    </tableColumn>
    <tableColumn id="27" xr3:uid="{BCD4EA2A-A93B-4DEE-BB8B-340ABA29AE29}" name="FEI Number" dataDxfId="132">
      <calculatedColumnFormula>'AF Audit Form'!$C$17</calculatedColumnFormula>
    </tableColumn>
    <tableColumn id="28" xr3:uid="{6ED2CC75-CB7F-48EA-ACF2-6AD549E3DA8A}" name="Firm Address" dataDxfId="131">
      <calculatedColumnFormula>'AF Audit Form'!$C$18</calculatedColumnFormula>
    </tableColumn>
    <tableColumn id="29" xr3:uid="{FB692FED-3720-4091-9444-5E6C267ADEBF}" name="State Firm ID Number" dataDxfId="130"/>
    <tableColumn id="30" xr3:uid="{A699E0B4-0FEC-42AB-A3CF-60DB4DF06F2B}" name="Products Covered" dataDxfId="129">
      <calculatedColumnFormula>'AF Audit Form'!$C$19</calculatedColumnFormula>
    </tableColumn>
    <tableColumn id="31" xr3:uid="{CAD3288D-4BDD-480C-998A-F484929285CA}" name="Inspection Type" dataDxfId="128">
      <calculatedColumnFormula>'AF Audit Form'!$C$24</calculatedColumnFormula>
    </tableColumn>
    <tableColumn id="32" xr3:uid="{88C4EEA7-2245-45B2-8E18-F0BF038FB2A1}" name="Audit Type" dataDxfId="127">
      <calculatedColumnFormula>'AF Audit Form'!$C$23</calculatedColumnFormula>
    </tableColumn>
    <tableColumn id="33" xr3:uid="{A49003C1-4556-4809-9B8D-37BA84259376}" name="Total Number Acceptable" dataDxfId="126">
      <calculatedColumnFormula>'AF Audit Form'!$E$20</calculatedColumnFormula>
    </tableColumn>
    <tableColumn id="34" xr3:uid="{589D5C00-C47F-4BBF-8669-7C829F708CD7}" name="Total Number Needs Improvement" dataDxfId="125">
      <calculatedColumnFormula>'AF Audit Form'!$E$21</calculatedColumnFormula>
    </tableColumn>
    <tableColumn id="35" xr3:uid="{107DD844-6234-4E3D-AF3A-E348B294D853}" name="Overall Audit Percentage" dataDxfId="124">
      <calculatedColumnFormula>'AF Audit Form'!$E$22</calculatedColumnFormula>
    </tableColumn>
    <tableColumn id="36" xr3:uid="{7AE955CF-CF4B-476A-8634-2122E0060B96}" name="Overall Audit Rating" dataDxfId="123">
      <calculatedColumnFormula>'AF Audit Form'!$E$23</calculatedColumnFormula>
    </tableColumn>
    <tableColumn id="37" xr3:uid="{653816E7-584C-4D38-88F7-3BCBAEBAD0AC}" name="Section" dataDxfId="122"/>
    <tableColumn id="38" xr3:uid="{5E04F6D4-3494-48F8-A2C4-6FC86EFF0C39}" name="Question Number" dataDxfId="121"/>
    <tableColumn id="39" xr3:uid="{340A7107-39FA-4DDB-AC7A-A5248F4077BC}" name="Audit Question" dataDxfId="120"/>
    <tableColumn id="40" xr3:uid="{F9EF8F72-0E6C-471A-A8CC-456EE3907685}" name="Blank" dataDxfId="119"/>
    <tableColumn id="41" xr3:uid="{093AC07A-21D4-4085-B15B-74872E3F4E03}" name="Rating" dataDxfId="118"/>
    <tableColumn id="42" xr3:uid="{D6981D74-8B7B-4512-B3D6-199B4BBF2BC9}" name="Feedback_x000a_(Required for Needs Improvement/Optional for Acceptable)" dataDxfId="117"/>
    <tableColumn id="43" xr3:uid="{A0A53902-52F4-4B9B-9845-D8CF1F3FFD49}" name="Auditor Signature" dataDxfId="116"/>
    <tableColumn id="44" xr3:uid="{4CBCFC4B-8709-41E9-94DD-5589D882EC3E}" name="Signature Date" dataDxfId="115"/>
    <tableColumn id="45" xr3:uid="{86B42FD7-D63B-48B1-8118-42AEB672E667}" name="Verification Auditor Signature" dataDxfId="114"/>
    <tableColumn id="46" xr3:uid="{46C35675-4E61-42F7-9BB9-A0C665B99080}" name="I.1 Rating" dataDxfId="113"/>
    <tableColumn id="47" xr3:uid="{5B67D841-0CE1-4C58-9CD1-18B1A3150342}" name="I.1 Feedback" dataDxfId="112"/>
    <tableColumn id="48" xr3:uid="{2A3653A0-2619-4547-AD8D-9BD4D1D1235E}" name="I.2 Rating" dataDxfId="111"/>
    <tableColumn id="49" xr3:uid="{82A45A95-0FB0-4735-B252-A8A4D856671C}" name="I.2 Feedback" dataDxfId="110"/>
    <tableColumn id="50" xr3:uid="{9EEBF25A-A346-4E0C-92AE-E9E2D1260EC2}" name="II.1 Rating" dataDxfId="109"/>
    <tableColumn id="51" xr3:uid="{BFF5F2B2-B50F-4CFB-98CB-6B8F84964231}" name="II.1 Feedback" dataDxfId="108"/>
    <tableColumn id="52" xr3:uid="{1186FFD3-EB9B-4D4B-8832-4218BC0CE328}" name="II.2 Rating" dataDxfId="107"/>
    <tableColumn id="53" xr3:uid="{A38C961A-D00A-4B74-A105-EF7E8B1F8083}" name="II.2 Feedback" dataDxfId="106"/>
    <tableColumn id="54" xr3:uid="{C53B27CE-E634-4042-BDC6-CE2857308E8D}" name="II.3 Rating" dataDxfId="105"/>
    <tableColumn id="55" xr3:uid="{B67DAD0D-C354-4B4D-BE32-2B2FD05C5908}" name="II.3 Feedback" dataDxfId="104"/>
    <tableColumn id="56" xr3:uid="{DDF43C99-980E-4890-B9F7-4E1A5D20C634}" name="II.4 Rating" dataDxfId="103"/>
    <tableColumn id="57" xr3:uid="{629207DB-06A1-4A06-A6F2-229CFD0A908F}" name="II.4 Feedback" dataDxfId="102"/>
    <tableColumn id="58" xr3:uid="{0ED6AE81-CA61-49D3-8370-6341A756BA61}" name="II.5 Rating" dataDxfId="101"/>
    <tableColumn id="59" xr3:uid="{7882CF20-963A-42E6-9BCC-9D582DFB57ED}" name="II.5 Feedback" dataDxfId="100"/>
    <tableColumn id="60" xr3:uid="{1C74AF8F-337A-4565-83A9-7E931DEFC0A8}" name="II.6 Rating" dataDxfId="99"/>
    <tableColumn id="61" xr3:uid="{23BC636F-BC62-43D5-B18C-9A6017FB15E6}" name="II.6 Feedback" dataDxfId="98"/>
    <tableColumn id="62" xr3:uid="{56909DD8-35C4-4E65-96EF-E7DB0440AF34}" name="II.7 Rating" dataDxfId="97"/>
    <tableColumn id="63" xr3:uid="{9C0C5674-47A5-48D8-890E-9A7C775FDCB4}" name="II.7 Feedback" dataDxfId="96"/>
    <tableColumn id="64" xr3:uid="{26542604-C371-498E-846D-0D1669A90B50}" name="II.8 Rating" dataDxfId="95"/>
    <tableColumn id="65" xr3:uid="{2B9B1385-6741-4FC1-A092-8663A07F5C23}" name="II.8 Feedback" dataDxfId="94"/>
    <tableColumn id="66" xr3:uid="{F0C582D2-548E-42B5-9E87-6E56A59C9083}" name="II.9 Rating" dataDxfId="93"/>
    <tableColumn id="67" xr3:uid="{070B73E9-88A4-417C-AE9D-2BF816237FD9}" name="II.9 Feedback" dataDxfId="92"/>
    <tableColumn id="68" xr3:uid="{AB82B32E-1CE4-4C62-89E5-58725928F812}" name="II.10 Rating" dataDxfId="91"/>
    <tableColumn id="69" xr3:uid="{9AB1E3B1-AC2A-45D6-A86A-D201E401FBA5}" name="II.10 Feedback" dataDxfId="90"/>
    <tableColumn id="70" xr3:uid="{40B26B1E-05E6-49AB-B287-F8865E94CE75}" name="II.11 Rating" dataDxfId="89"/>
    <tableColumn id="71" xr3:uid="{1A4C4B2F-A840-4710-B613-DD3B89487B2A}" name="II.11 Feedback" dataDxfId="88"/>
    <tableColumn id="72" xr3:uid="{7B9DA219-1934-4656-8BEB-48A3EFAA3659}" name="II.12 Rating" dataDxfId="87"/>
    <tableColumn id="73" xr3:uid="{0B76B650-C58A-4340-A56D-375A385BDCB4}" name="II.12 Feedback" dataDxfId="86"/>
    <tableColumn id="74" xr3:uid="{62CB7B22-DAEF-42BE-B1C6-A5203514BE7A}" name="II.13 Rating" dataDxfId="85"/>
    <tableColumn id="75" xr3:uid="{8D257DC6-B5C5-4719-9BEF-E347AEF37E81}" name="II.13 Feedback" dataDxfId="84"/>
    <tableColumn id="76" xr3:uid="{08B0E7FD-C496-4C31-9B33-443C4F51B064}" name="III.1 Rating" dataDxfId="83"/>
    <tableColumn id="77" xr3:uid="{CD26E8D8-EADE-4D12-8E4F-0379AEF882F7}" name="III.1 Feedback" dataDxfId="82"/>
    <tableColumn id="78" xr3:uid="{B9C16279-E342-4F63-BD51-00787323C928}" name="III.2 Rating" dataDxfId="81"/>
    <tableColumn id="79" xr3:uid="{76346708-D822-41E2-A281-4011C45D1395}" name="III.2 Feedback" dataDxfId="80"/>
    <tableColumn id="80" xr3:uid="{4B89FE66-0416-4E4F-95E4-98C9E80FF4BE}" name="III.3 Rating" dataDxfId="79"/>
    <tableColumn id="81" xr3:uid="{264F2D19-1D80-4584-AEC5-B8C7E6B64B8E}" name="III.3 Feedback" dataDxfId="78"/>
    <tableColumn id="82" xr3:uid="{39E627F6-7F68-41F4-9061-2EC8C52E1D3F}" name="III.4 Rating" dataDxfId="77"/>
    <tableColumn id="83" xr3:uid="{D3509D81-BA85-4C8E-BF70-202A19DCF302}" name="III.4 Feedback" dataDxfId="76"/>
    <tableColumn id="84" xr3:uid="{565079D7-7D8C-4C32-A1B4-602D296297F3}" name="III.5 Rating" dataDxfId="75"/>
    <tableColumn id="85" xr3:uid="{2157D358-33B7-43AA-9EE7-52409C5B5EE5}" name="III.5 Feedback" dataDxfId="74"/>
    <tableColumn id="86" xr3:uid="{E63D87E5-FC59-4C7B-B5F0-1BBD2E3298D8}" name="III.6 Rating" dataDxfId="73"/>
    <tableColumn id="87" xr3:uid="{8F80D9CB-3869-4967-ADDB-DFE1782AC875}" name="III.6 Feedback" dataDxfId="72"/>
    <tableColumn id="88" xr3:uid="{15992701-FBD4-4E81-AD4C-AC235383625E}" name="IV.1 Rating" dataDxfId="71"/>
    <tableColumn id="89" xr3:uid="{FBA59194-921B-4003-A8DC-EF754589955F}" name="IV.1 Feedback" dataDxfId="70"/>
    <tableColumn id="90" xr3:uid="{6B23AC29-15F7-4A85-8CBB-21A86D91C8AE}" name="IV.2 Rating" dataDxfId="69"/>
    <tableColumn id="91" xr3:uid="{898B860A-1B89-4620-AFF2-F826A3EB97CB}" name="IV.2 Feedback" dataDxfId="68"/>
    <tableColumn id="93" xr3:uid="{A9C04174-A6F3-485C-B997-DCEA6EB30DA7}" name="IV.3 Rating" dataDxfId="67"/>
    <tableColumn id="94" xr3:uid="{07C98B66-9B42-4211-BB15-5EF0A3C280ED}" name="IV.3 Feedback" dataDxfId="66"/>
    <tableColumn id="95" xr3:uid="{177AE9BF-CEE3-4259-9263-6572BC23E2C0}" name="IV.4 Rating" dataDxfId="65"/>
    <tableColumn id="96" xr3:uid="{F999EE5B-002A-4D9A-8606-5130DFF7320E}" name="IV.4 Feedback" dataDxfId="64"/>
    <tableColumn id="92" xr3:uid="{C0943C81-F3D5-45F0-AF15-16852497CBDF}" name="XII. Overall Feedback" dataDxfId="6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F18419-4C9E-417A-A0A4-097DA7D76AE2}" name="AF3610FDASummary" displayName="AF3610FDASummary" ref="B3:BI4" totalsRowShown="0" headerRowDxfId="62" dataDxfId="60" headerRowBorderDxfId="61">
  <autoFilter ref="B3:BI4" xr:uid="{A0B05A23-F083-4CBA-8CED-74777CDD08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autoFilter>
  <tableColumns count="60">
    <tableColumn id="13" xr3:uid="{47C1FE1F-8BF8-468C-8C67-296C98E9996D}" name="State" dataDxfId="59">
      <calculatedColumnFormula>VLOOKUP('AF Audit Form'!$C$11,Sheet1!$A$3:$D$35,4,FALSE)</calculatedColumnFormula>
    </tableColumn>
    <tableColumn id="15" xr3:uid="{C9A8FCF6-A815-409F-9532-91995F49956E}" name="Standard Name" dataDxfId="58">
      <calculatedColumnFormula>VLOOKUP('AF Audit Form'!$C$11,Sheet1!$A$3:$E$35,2,FALSE)</calculatedColumnFormula>
    </tableColumn>
    <tableColumn id="2" xr3:uid="{128FCB34-2D8A-4A86-8C48-F77F29E10675}" name="Entity Name" dataDxfId="57">
      <calculatedColumnFormula>IF('AF Audit Form'!$C$11="Select state agency","",'AF Audit Form'!$C$11)</calculatedColumnFormula>
    </tableColumn>
    <tableColumn id="17" xr3:uid="{9A28789A-E315-4C4C-A02F-4A6695FE39CA}" name="Contract Performance Year" dataDxfId="56">
      <calculatedColumnFormula>Coversheet!$D$15</calculatedColumnFormula>
    </tableColumn>
    <tableColumn id="60" xr3:uid="{0347C5D9-1EC7-4393-8FBD-81B64209F570}" name="State Inspection Program" dataDxfId="55"/>
    <tableColumn id="33" xr3:uid="{1C501D24-AB2C-4219-929A-62CF7283EF26}" name="Inspection Audit Rating" dataDxfId="54">
      <calculatedColumnFormula>Coversheet!$D$19</calculatedColumnFormula>
    </tableColumn>
    <tableColumn id="63" xr3:uid="{E4213667-4CE4-49C7-8EB4-91FFCF1279F3}" name="Joint Inspection" dataDxfId="53"/>
    <tableColumn id="61" xr3:uid="{11DA184E-8FC9-4A51-A84E-9089C421A952}" name="Notes" dataDxfId="52">
      <calculatedColumnFormula>Coversheet!$D$21</calculatedColumnFormula>
    </tableColumn>
    <tableColumn id="62" xr3:uid="{0A378B27-0CA3-495B-BCD3-E6E8C81DC0B2}" name="Who Conducted Audit of Auditor?" dataDxfId="51">
      <calculatedColumnFormula>Coversheet!$D$24</calculatedColumnFormula>
    </tableColumn>
    <tableColumn id="46" xr3:uid="{6990DB59-6DB9-4347-B07B-8FE2B9211385}" name="Verification Audit: Auditor Overall Rating" dataDxfId="50">
      <calculatedColumnFormula>Coversheet!$D$25</calculatedColumnFormula>
    </tableColumn>
    <tableColumn id="34" xr3:uid="{07A3DC33-EA3D-4ECD-A14C-62BEF15FCCD4}" name="Verification Auditor or Auditor Trainee" dataDxfId="49">
      <calculatedColumnFormula>Coversheet!$D$26</calculatedColumnFormula>
    </tableColumn>
    <tableColumn id="35" xr3:uid="{4B3C1C9E-46A0-4507-9B2D-3903CF5B2623}" name="Email of Division Rep Reviewing" dataDxfId="48">
      <calculatedColumnFormula>Coversheet!$D$28</calculatedColumnFormula>
    </tableColumn>
    <tableColumn id="36" xr3:uid="{4183E65F-8736-4D20-9B3D-0154BA1294A0}" name="Date of Div Review" dataDxfId="47">
      <calculatedColumnFormula>Coversheet!$D$29</calculatedColumnFormula>
    </tableColumn>
    <tableColumn id="38" xr3:uid="{C8D409DB-46F5-4E53-A944-B4DCFDA41C50}" name="Corrected Form?" dataDxfId="46">
      <calculatedColumnFormula>Coversheet!$D$30</calculatedColumnFormula>
    </tableColumn>
    <tableColumn id="52" xr3:uid="{0C1AF4FE-0AFC-4168-9A16-5FDBAD587C51}" name="Date Received" dataDxfId="45">
      <calculatedColumnFormula>Coversheet!$D$35</calculatedColumnFormula>
    </tableColumn>
    <tableColumn id="53" xr3:uid="{130DF9DB-FC38-4A3A-BA4E-EB2C3C5CA642}" name="Funding FY" dataDxfId="44">
      <calculatedColumnFormula>Coversheet!$D$36</calculatedColumnFormula>
    </tableColumn>
    <tableColumn id="19" xr3:uid="{7F9E428D-72CB-41BB-9434-F38B5DDC624D}" name="Division" dataDxfId="43"/>
    <tableColumn id="21" xr3:uid="{EC267AA8-F0DD-44DD-B2F5-B8FE41DE0C2C}" name="Audit Phase" dataDxfId="42"/>
    <tableColumn id="23" xr3:uid="{681D32CC-D76C-4CD9-9641-376B6308368D}" name="Inspector Name" dataDxfId="41">
      <calculatedColumnFormula>'AF Audit Form'!$C$15</calculatedColumnFormula>
    </tableColumn>
    <tableColumn id="25" xr3:uid="{E5F72CE0-2C57-4712-941C-55E2F16C594B}" name="Audit Type" dataDxfId="40">
      <calculatedColumnFormula>'AF Audit Form'!$C$23</calculatedColumnFormula>
    </tableColumn>
    <tableColumn id="27" xr3:uid="{3E101259-8641-4EB7-A4F1-BF2864426E29}" name="Firm FEI" dataDxfId="39">
      <calculatedColumnFormula>'AF Audit Form'!$C$17</calculatedColumnFormula>
    </tableColumn>
    <tableColumn id="29" xr3:uid="{0AAFF376-53D0-419A-AD95-727335669045}" name="Firm Name" dataDxfId="38">
      <calculatedColumnFormula>'AF Audit Form'!$C$16</calculatedColumnFormula>
    </tableColumn>
    <tableColumn id="30" xr3:uid="{A99C1C39-0AF6-4E14-9AC6-7D89FF856EE4}" name="Type of Inspection" dataDxfId="37">
      <calculatedColumnFormula>'AF Audit Form'!$C$24</calculatedColumnFormula>
    </tableColumn>
    <tableColumn id="4" xr3:uid="{541AE34E-594D-486D-8D6C-8AC9000CE9B5}" name="Final Date of Audit" dataDxfId="36">
      <calculatedColumnFormula>'AF Audit Form'!$C$20</calculatedColumnFormula>
    </tableColumn>
    <tableColumn id="101" xr3:uid="{13D7BF03-CE17-4F68-BAE5-1A4D519D2B18}" name="Who Conducted Audit?" dataDxfId="35">
      <calculatedColumnFormula>Coversheet!$D$17</calculatedColumnFormula>
    </tableColumn>
    <tableColumn id="102" xr3:uid="{595C70C9-7A00-4579-9112-6B06BDFC476C}" name="Auditor Name" dataDxfId="34">
      <calculatedColumnFormula>'AF Audit Form'!$C$14</calculatedColumnFormula>
    </tableColumn>
    <tableColumn id="8" xr3:uid="{72A55E1C-7582-47D6-9E07-AEAB8FA92E0C}" name="I.1" dataDxfId="33">
      <calculatedColumnFormula>IF('AF Audit Form'!$E$27="Acceptable","A",IF('AF Audit Form'!$E$27="Needs Improvement","NI",""))</calculatedColumnFormula>
    </tableColumn>
    <tableColumn id="10" xr3:uid="{D1A133BB-4355-41AD-B4C5-C9D029DB914D}" name="I.2" dataDxfId="32">
      <calculatedColumnFormula>IF('AF Audit Form'!$E$30="Acceptable","A",IF('AF Audit Form'!$E$30="Needs Improvement","NI",""))</calculatedColumnFormula>
    </tableColumn>
    <tableColumn id="26" xr3:uid="{5A99383B-D0BD-491D-8DED-B2FA8E066200}" name="II.1" dataDxfId="31">
      <calculatedColumnFormula>IF('AF Audit Form'!$E$34="Acceptable","A",IF('AF Audit Form'!$E$34="Needs Improvement","NI",""))</calculatedColumnFormula>
    </tableColumn>
    <tableColumn id="28" xr3:uid="{B9AE0A4A-6B6E-4DB4-91DD-1CEB494C1BD6}" name="II.2" dataDxfId="30">
      <calculatedColumnFormula>IF('AF Audit Form'!$E$37="Acceptable","A",IF('AF Audit Form'!$E$37="Needs Improvement","NI",""))</calculatedColumnFormula>
    </tableColumn>
    <tableColumn id="39" xr3:uid="{E63F6F82-5577-44F1-AEF6-BD5490F2C31A}" name="II.3" dataDxfId="29">
      <calculatedColumnFormula>IF('AF Audit Form'!$E$40="Acceptable","A",IF('AF Audit Form'!$E$40="Needs Improvement","NI",""))</calculatedColumnFormula>
    </tableColumn>
    <tableColumn id="40" xr3:uid="{962850B1-48CC-427B-9110-7D23115A04A5}" name="II.4" dataDxfId="28">
      <calculatedColumnFormula>IF('AF Audit Form'!$E$43="Acceptable","A",IF('AF Audit Form'!$E$43="Needs Improvement","NI",""))</calculatedColumnFormula>
    </tableColumn>
    <tableColumn id="41" xr3:uid="{1C835C40-56C1-4E1E-A677-F0A542AE72B9}" name="II.5" dataDxfId="27">
      <calculatedColumnFormula>IF('AF Audit Form'!$E$46="Acceptable","A",IF('AF Audit Form'!$E$46="Needs Improvement","NI",""))</calculatedColumnFormula>
    </tableColumn>
    <tableColumn id="42" xr3:uid="{5A5DB9C2-2959-42F8-87EB-0A7098557EE4}" name="II.6" dataDxfId="26">
      <calculatedColumnFormula>IF('AF Audit Form'!$E$49="Acceptable","A",IF('AF Audit Form'!$E$49="Needs Improvement","NI",""))</calculatedColumnFormula>
    </tableColumn>
    <tableColumn id="43" xr3:uid="{E5227913-391A-4093-BE6F-59B11BE012DE}" name="II.7" dataDxfId="25">
      <calculatedColumnFormula>IF('AF Audit Form'!$E$52="Acceptable","A",IF('AF Audit Form'!$E$52="Needs Improvement","NI",""))</calculatedColumnFormula>
    </tableColumn>
    <tableColumn id="44" xr3:uid="{C5F1B439-626C-41CA-8FA8-40B5113EE1C2}" name="II.8" dataDxfId="24">
      <calculatedColumnFormula>IF('AF Audit Form'!$E$55="Acceptable","A",IF('AF Audit Form'!$E$55="Needs Improvement","NI",""))</calculatedColumnFormula>
    </tableColumn>
    <tableColumn id="45" xr3:uid="{9D3CACE2-6A42-40C5-8531-694BA2BAB973}" name="II.9" dataDxfId="23">
      <calculatedColumnFormula>IF('AF Audit Form'!$E$58="Acceptable","A",IF('AF Audit Form'!$E$58="Needs Improvement","NI",""))</calculatedColumnFormula>
    </tableColumn>
    <tableColumn id="37" xr3:uid="{69ECCAD3-C4E2-4962-A370-D1E375477953}" name="II.10" dataDxfId="22">
      <calculatedColumnFormula>IF('AF Audit Form'!$E$61="Acceptable","A",IF('AF Audit Form'!$E$61="Needs Improvement","NI",""))</calculatedColumnFormula>
    </tableColumn>
    <tableColumn id="48" xr3:uid="{2E049AE8-7AC2-4D9B-B9CA-5BE69F11BACF}" name="II.11" dataDxfId="21">
      <calculatedColumnFormula>IF('AF Audit Form'!$E$64="Acceptable","A",IF('AF Audit Form'!$E$64="Needs Improvement","NI",""))</calculatedColumnFormula>
    </tableColumn>
    <tableColumn id="7" xr3:uid="{AB246003-0AE7-4536-ABDB-7DCE1CC736D2}" name="II.12" dataDxfId="20">
      <calculatedColumnFormula>IF('AF Audit Form'!$E$67="Acceptable","A",IF('AF Audit Form'!$E$67="Needs Improvement","NI",""))</calculatedColumnFormula>
    </tableColumn>
    <tableColumn id="49" xr3:uid="{5591496F-8E30-46A1-A371-9110E4FF38F0}" name="II.13" dataDxfId="19">
      <calculatedColumnFormula>IF('AF Audit Form'!$E$70="Acceptable","A",IF('AF Audit Form'!$E$70="Needs Improvement","NI",""))</calculatedColumnFormula>
    </tableColumn>
    <tableColumn id="50" xr3:uid="{18996252-1866-483D-8E6E-CF83A80F7CE5}" name="III.1" dataDxfId="18">
      <calculatedColumnFormula>IF('AF Audit Form'!$E$74="Acceptable","A",IF('AF Audit Form'!$E$74="Needs Improvement","NI",""))</calculatedColumnFormula>
    </tableColumn>
    <tableColumn id="51" xr3:uid="{B5731E07-D8F8-4AB9-858B-41595AD0A539}" name="III.2" dataDxfId="17">
      <calculatedColumnFormula>IF('AF Audit Form'!$E$77="Acceptable","A",IF('AF Audit Form'!$E$77="Needs Improvement","NI",""))</calculatedColumnFormula>
    </tableColumn>
    <tableColumn id="55" xr3:uid="{3703215D-6FB8-4F8F-A8A7-FDC7913E25DA}" name="III.3" dataDxfId="16">
      <calculatedColumnFormula>IF('AF Audit Form'!$E$80="Acceptable","A",IF('AF Audit Form'!$E$80="Needs Improvement","NI",""))</calculatedColumnFormula>
    </tableColumn>
    <tableColumn id="56" xr3:uid="{6111DFE6-1460-42D1-BBAA-66F7C474DAE3}" name="III.4" dataDxfId="15">
      <calculatedColumnFormula>IF('AF Audit Form'!$E$83="Acceptable","A",IF('AF Audit Form'!$E$83="Needs Improvement","NI",""))</calculatedColumnFormula>
    </tableColumn>
    <tableColumn id="57" xr3:uid="{8C18A110-2BB8-4BEB-9C0D-1935002B7654}" name="III.5" dataDxfId="14">
      <calculatedColumnFormula>IF('AF Audit Form'!$E$86="Acceptable","A",IF('AF Audit Form'!$E$86="Needs Improvement","NI",""))</calculatedColumnFormula>
    </tableColumn>
    <tableColumn id="58" xr3:uid="{9878BA47-DA44-44F0-909D-3F50FC5DD434}" name="III.6" dataDxfId="13">
      <calculatedColumnFormula>IF('AF Audit Form'!$E$89="Acceptable","A",IF('AF Audit Form'!$E$89="Needs Improvement","NI",""))</calculatedColumnFormula>
    </tableColumn>
    <tableColumn id="59" xr3:uid="{539782D5-F25E-4E53-B19E-776EC7482391}" name="IV.1" dataDxfId="12">
      <calculatedColumnFormula>IF('AF Audit Form'!$E$94="Acceptable","A",IF('AF Audit Form'!$E$94="Needs Improvement","NI",""))</calculatedColumnFormula>
    </tableColumn>
    <tableColumn id="65" xr3:uid="{C81220E6-496D-4BD0-B9A6-163933CEEDA8}" name="IV.2" dataDxfId="11">
      <calculatedColumnFormula>IF('AF Audit Form'!$E$97="Acceptable","A",IF('AF Audit Form'!$E$97="Needs Improvement","NI",""))</calculatedColumnFormula>
    </tableColumn>
    <tableColumn id="9" xr3:uid="{7000AADB-2BDE-45DE-94C6-F82F045CE577}" name="IV.3" dataDxfId="10">
      <calculatedColumnFormula>IF('AF Audit Form'!$E$100="Acceptable","A",IF('AF Audit Form'!$E$100="Needs Improvement","NI",""))</calculatedColumnFormula>
    </tableColumn>
    <tableColumn id="11" xr3:uid="{18AEDD95-54B4-42BE-9E11-3A37A486D403}" name="IV.4" dataDxfId="9">
      <calculatedColumnFormula>IF('AF Audit Form'!$E$103="Acceptable","A",IF('AF Audit Form'!$E$103="Needs Improvement","NI",""))</calculatedColumnFormula>
    </tableColumn>
    <tableColumn id="105" xr3:uid="{3194A9B6-7276-4CFB-8A19-E39A5F1903EB}" name="Total NI per Audit" dataDxfId="8">
      <calculatedColumnFormula>'AF Audit Form'!$E$21</calculatedColumnFormula>
    </tableColumn>
    <tableColumn id="106" xr3:uid="{3D7CF67E-A4F2-476E-B7EC-E084DB5884B9}" name="Total Acceptable" dataDxfId="7">
      <calculatedColumnFormula>'AF Audit Form'!$E$20</calculatedColumnFormula>
    </tableColumn>
    <tableColumn id="107" xr3:uid="{673E3BC9-08A3-454B-AC1B-B6152E5EF532}" name="Total Count of A &amp; NI" dataDxfId="6">
      <calculatedColumnFormula>BA4+BB4</calculatedColumnFormula>
    </tableColumn>
    <tableColumn id="108" xr3:uid="{AA05ADC5-FF40-4FCA-A948-A6847CE853A1}" name="Audit Rating" dataDxfId="5">
      <calculatedColumnFormula>IF('AF Audit Form'!$E$23="Auto-Populates","",'AF Audit Form'!$E$23)</calculatedColumnFormula>
    </tableColumn>
    <tableColumn id="109" xr3:uid="{4AEDAD1D-9467-4E66-AA21-CF5CCD5AF21D}" name="Overall Audit Percentage (from Form)" dataDxfId="4">
      <calculatedColumnFormula>'AF Audit Form'!$E$22</calculatedColumnFormula>
    </tableColumn>
    <tableColumn id="5" xr3:uid="{35E9940E-4648-4890-8190-B9C2EA43DAF5}" name="Form Version" dataDxfId="3">
      <calculatedColumnFormula>Sheet1!$A$1</calculatedColumnFormula>
    </tableColumn>
    <tableColumn id="1" xr3:uid="{221D3158-0BCA-431C-BBE7-61694F7E5FA2}" name="OPEI" dataDxfId="2">
      <calculatedColumnFormula>VLOOKUP('AF Audit Form'!$C$11,Sheet1!$A$3:$D$35,3,FALSE)</calculatedColumnFormula>
    </tableColumn>
    <tableColumn id="3" xr3:uid="{4C5B05FB-0B24-459B-AA1F-8AB4D5C5275B}" name="Inspector ID Number" dataDxfId="1"/>
    <tableColumn id="6" xr3:uid="{24B54EA0-DD80-42DC-B914-F5E98170BBB6}" name="Auditor ID Number"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A014-C918-4438-96F7-36AF8F58A6ED}">
  <dimension ref="A1:CR28"/>
  <sheetViews>
    <sheetView workbookViewId="0">
      <selection sqref="A1:CR28"/>
    </sheetView>
  </sheetViews>
  <sheetFormatPr defaultRowHeight="15" x14ac:dyDescent="0.25"/>
  <cols>
    <col min="2" max="2" width="16.7109375" customWidth="1"/>
    <col min="4" max="4" width="15" customWidth="1"/>
    <col min="5" max="5" width="15.7109375" customWidth="1"/>
    <col min="6" max="6" width="27.140625" customWidth="1"/>
    <col min="7" max="7" width="23.7109375" customWidth="1"/>
    <col min="8" max="8" width="25.28515625" customWidth="1"/>
    <col min="9" max="9" width="33.140625" customWidth="1"/>
    <col min="10" max="10" width="39.42578125" customWidth="1"/>
    <col min="11" max="11" width="37.28515625" customWidth="1"/>
    <col min="12" max="12" width="50" customWidth="1"/>
    <col min="13" max="13" width="35.28515625" customWidth="1"/>
    <col min="14" max="14" width="58" customWidth="1"/>
    <col min="16" max="16" width="19.5703125" customWidth="1"/>
    <col min="17" max="17" width="10.28515625" customWidth="1"/>
    <col min="18" max="18" width="13.7109375" customWidth="1"/>
    <col min="19" max="19" width="26.85546875" customWidth="1"/>
    <col min="22" max="22" width="12.5703125" customWidth="1"/>
    <col min="23" max="23" width="11.7109375" customWidth="1"/>
    <col min="24" max="24" width="9.85546875" customWidth="1"/>
    <col min="25" max="25" width="16.42578125" customWidth="1"/>
    <col min="26" max="26" width="12.85546875" customWidth="1"/>
    <col min="27" max="27" width="13.42578125" customWidth="1"/>
    <col min="28" max="28" width="14.7109375" customWidth="1"/>
    <col min="29" max="29" width="22.140625" customWidth="1"/>
    <col min="30" max="30" width="18.7109375" customWidth="1"/>
    <col min="31" max="31" width="17.140625" customWidth="1"/>
    <col min="32" max="32" width="12.7109375" customWidth="1"/>
    <col min="33" max="33" width="25.5703125" customWidth="1"/>
    <col min="34" max="34" width="34" customWidth="1"/>
    <col min="35" max="35" width="25.28515625" customWidth="1"/>
    <col min="36" max="36" width="20.85546875" customWidth="1"/>
    <col min="37" max="37" width="13.140625" customWidth="1"/>
    <col min="38" max="38" width="19" customWidth="1"/>
    <col min="39" max="39" width="16.5703125" customWidth="1"/>
    <col min="43" max="43" width="18.7109375" customWidth="1"/>
    <col min="44" max="44" width="16.140625" customWidth="1"/>
    <col min="45" max="45" width="29.5703125" customWidth="1"/>
    <col min="46" max="46" width="11.28515625" customWidth="1"/>
    <col min="47" max="47" width="14.140625" customWidth="1"/>
    <col min="48" max="48" width="11.28515625" customWidth="1"/>
    <col min="49" max="49" width="14.140625" customWidth="1"/>
    <col min="50" max="50" width="11.85546875" customWidth="1"/>
    <col min="51" max="51" width="14.7109375" customWidth="1"/>
    <col min="52" max="52" width="11.85546875" customWidth="1"/>
    <col min="53" max="53" width="14.7109375" customWidth="1"/>
    <col min="54" max="54" width="11.85546875" customWidth="1"/>
    <col min="55" max="55" width="14.7109375" customWidth="1"/>
    <col min="56" max="56" width="11.85546875" customWidth="1"/>
    <col min="57" max="57" width="14.7109375" customWidth="1"/>
    <col min="58" max="58" width="11.85546875" customWidth="1"/>
    <col min="59" max="59" width="14.7109375" customWidth="1"/>
    <col min="60" max="60" width="11.85546875" customWidth="1"/>
    <col min="61" max="61" width="14.7109375" customWidth="1"/>
    <col min="62" max="62" width="11.85546875" customWidth="1"/>
    <col min="63" max="63" width="14.7109375" customWidth="1"/>
    <col min="64" max="64" width="11.85546875" customWidth="1"/>
    <col min="65" max="65" width="14.7109375" customWidth="1"/>
    <col min="66" max="66" width="11.85546875" customWidth="1"/>
    <col min="67" max="67" width="14.7109375" customWidth="1"/>
    <col min="68" max="68" width="12.85546875" customWidth="1"/>
    <col min="69" max="69" width="15.7109375" customWidth="1"/>
    <col min="70" max="70" width="12.85546875" customWidth="1"/>
    <col min="71" max="71" width="15.7109375" customWidth="1"/>
    <col min="72" max="72" width="12.85546875" customWidth="1"/>
    <col min="73" max="73" width="15.7109375" customWidth="1"/>
    <col min="74" max="74" width="12.85546875" customWidth="1"/>
    <col min="75" max="75" width="15.7109375" customWidth="1"/>
    <col min="76" max="76" width="12.42578125" customWidth="1"/>
    <col min="77" max="77" width="15.28515625" customWidth="1"/>
    <col min="78" max="78" width="12.42578125" customWidth="1"/>
    <col min="79" max="79" width="15.28515625" customWidth="1"/>
    <col min="80" max="80" width="12.42578125" customWidth="1"/>
    <col min="81" max="81" width="15.28515625" customWidth="1"/>
    <col min="82" max="82" width="12.42578125" customWidth="1"/>
    <col min="83" max="83" width="15.28515625" customWidth="1"/>
    <col min="84" max="84" width="12.42578125" customWidth="1"/>
    <col min="85" max="85" width="15.28515625" customWidth="1"/>
    <col min="86" max="86" width="12.42578125" customWidth="1"/>
    <col min="87" max="87" width="15.28515625" customWidth="1"/>
    <col min="88" max="88" width="12.5703125" customWidth="1"/>
    <col min="89" max="89" width="15.42578125" customWidth="1"/>
    <col min="90" max="90" width="12.5703125" customWidth="1"/>
    <col min="91" max="95" width="15.42578125" customWidth="1"/>
    <col min="96" max="96" width="21.7109375" customWidth="1"/>
  </cols>
  <sheetData>
    <row r="1" spans="1:96" ht="150" x14ac:dyDescent="0.25">
      <c r="A1" s="60" t="s">
        <v>33</v>
      </c>
      <c r="B1" s="60" t="s">
        <v>32</v>
      </c>
      <c r="C1" s="60" t="s">
        <v>55</v>
      </c>
      <c r="D1" s="60" t="s">
        <v>96</v>
      </c>
      <c r="E1" s="60" t="s">
        <v>97</v>
      </c>
      <c r="F1" s="60" t="s">
        <v>98</v>
      </c>
      <c r="G1" s="60" t="s">
        <v>99</v>
      </c>
      <c r="H1" s="60" t="s">
        <v>100</v>
      </c>
      <c r="I1" s="60" t="s">
        <v>101</v>
      </c>
      <c r="J1" s="60" t="s">
        <v>102</v>
      </c>
      <c r="K1" s="60" t="s">
        <v>103</v>
      </c>
      <c r="L1" s="60" t="s">
        <v>104</v>
      </c>
      <c r="M1" s="60" t="s">
        <v>105</v>
      </c>
      <c r="N1" s="60" t="s">
        <v>106</v>
      </c>
      <c r="O1" s="60" t="s">
        <v>107</v>
      </c>
      <c r="P1" s="60" t="s">
        <v>108</v>
      </c>
      <c r="Q1" s="60" t="s">
        <v>109</v>
      </c>
      <c r="R1" s="60" t="s">
        <v>110</v>
      </c>
      <c r="S1" s="60" t="s">
        <v>111</v>
      </c>
      <c r="T1" s="60" t="s">
        <v>112</v>
      </c>
      <c r="U1" s="60" t="s">
        <v>113</v>
      </c>
      <c r="V1" s="61" t="s">
        <v>114</v>
      </c>
      <c r="W1" s="61" t="s">
        <v>115</v>
      </c>
      <c r="X1" s="60" t="s">
        <v>116</v>
      </c>
      <c r="Y1" s="60" t="s">
        <v>49</v>
      </c>
      <c r="Z1" s="60" t="s">
        <v>117</v>
      </c>
      <c r="AA1" s="60" t="s">
        <v>118</v>
      </c>
      <c r="AB1" s="60" t="s">
        <v>119</v>
      </c>
      <c r="AC1" s="60" t="s">
        <v>120</v>
      </c>
      <c r="AD1" s="60" t="s">
        <v>252</v>
      </c>
      <c r="AE1" s="60" t="s">
        <v>50</v>
      </c>
      <c r="AF1" s="60" t="s">
        <v>121</v>
      </c>
      <c r="AG1" s="60" t="s">
        <v>21</v>
      </c>
      <c r="AH1" s="60" t="s">
        <v>22</v>
      </c>
      <c r="AI1" s="60" t="s">
        <v>122</v>
      </c>
      <c r="AJ1" s="60" t="s">
        <v>123</v>
      </c>
      <c r="AK1" s="60" t="s">
        <v>124</v>
      </c>
      <c r="AL1" s="60" t="s">
        <v>125</v>
      </c>
      <c r="AM1" s="60" t="s">
        <v>126</v>
      </c>
      <c r="AN1" s="38" t="s">
        <v>127</v>
      </c>
      <c r="AO1" s="60" t="s">
        <v>23</v>
      </c>
      <c r="AP1" s="60" t="s">
        <v>128</v>
      </c>
      <c r="AQ1" s="60" t="s">
        <v>129</v>
      </c>
      <c r="AR1" s="61" t="s">
        <v>130</v>
      </c>
      <c r="AS1" s="61" t="s">
        <v>131</v>
      </c>
      <c r="AT1" s="60" t="s">
        <v>132</v>
      </c>
      <c r="AU1" s="60" t="s">
        <v>133</v>
      </c>
      <c r="AV1" s="60" t="s">
        <v>134</v>
      </c>
      <c r="AW1" s="60" t="s">
        <v>135</v>
      </c>
      <c r="AX1" s="60" t="s">
        <v>136</v>
      </c>
      <c r="AY1" s="60" t="s">
        <v>137</v>
      </c>
      <c r="AZ1" s="60" t="s">
        <v>138</v>
      </c>
      <c r="BA1" s="60" t="s">
        <v>139</v>
      </c>
      <c r="BB1" s="60" t="s">
        <v>140</v>
      </c>
      <c r="BC1" s="60" t="s">
        <v>141</v>
      </c>
      <c r="BD1" s="60" t="s">
        <v>142</v>
      </c>
      <c r="BE1" s="60" t="s">
        <v>143</v>
      </c>
      <c r="BF1" s="60" t="s">
        <v>144</v>
      </c>
      <c r="BG1" s="60" t="s">
        <v>145</v>
      </c>
      <c r="BH1" s="60" t="s">
        <v>146</v>
      </c>
      <c r="BI1" s="60" t="s">
        <v>147</v>
      </c>
      <c r="BJ1" s="60" t="s">
        <v>148</v>
      </c>
      <c r="BK1" s="60" t="s">
        <v>149</v>
      </c>
      <c r="BL1" s="60" t="s">
        <v>150</v>
      </c>
      <c r="BM1" s="60" t="s">
        <v>151</v>
      </c>
      <c r="BN1" s="60" t="s">
        <v>152</v>
      </c>
      <c r="BO1" s="60" t="s">
        <v>153</v>
      </c>
      <c r="BP1" s="60" t="s">
        <v>223</v>
      </c>
      <c r="BQ1" s="60" t="s">
        <v>224</v>
      </c>
      <c r="BR1" s="60" t="s">
        <v>225</v>
      </c>
      <c r="BS1" s="60" t="s">
        <v>226</v>
      </c>
      <c r="BT1" s="60" t="s">
        <v>227</v>
      </c>
      <c r="BU1" s="60" t="s">
        <v>228</v>
      </c>
      <c r="BV1" s="60" t="s">
        <v>229</v>
      </c>
      <c r="BW1" s="60" t="s">
        <v>230</v>
      </c>
      <c r="BX1" s="60" t="s">
        <v>154</v>
      </c>
      <c r="BY1" s="60" t="s">
        <v>155</v>
      </c>
      <c r="BZ1" s="60" t="s">
        <v>231</v>
      </c>
      <c r="CA1" s="60" t="s">
        <v>232</v>
      </c>
      <c r="CB1" s="60" t="s">
        <v>233</v>
      </c>
      <c r="CC1" s="60" t="s">
        <v>234</v>
      </c>
      <c r="CD1" s="60" t="s">
        <v>235</v>
      </c>
      <c r="CE1" s="60" t="s">
        <v>236</v>
      </c>
      <c r="CF1" s="60" t="s">
        <v>237</v>
      </c>
      <c r="CG1" s="60" t="s">
        <v>238</v>
      </c>
      <c r="CH1" s="60" t="s">
        <v>239</v>
      </c>
      <c r="CI1" s="60" t="s">
        <v>240</v>
      </c>
      <c r="CJ1" s="60" t="s">
        <v>156</v>
      </c>
      <c r="CK1" s="60" t="s">
        <v>157</v>
      </c>
      <c r="CL1" s="60" t="s">
        <v>158</v>
      </c>
      <c r="CM1" s="60" t="s">
        <v>159</v>
      </c>
      <c r="CN1" s="60" t="s">
        <v>265</v>
      </c>
      <c r="CO1" s="60" t="s">
        <v>266</v>
      </c>
      <c r="CP1" s="60" t="s">
        <v>267</v>
      </c>
      <c r="CQ1" s="60" t="s">
        <v>268</v>
      </c>
      <c r="CR1" s="60" t="s">
        <v>160</v>
      </c>
    </row>
    <row r="2" spans="1:96" x14ac:dyDescent="0.25">
      <c r="A2" s="39" t="str">
        <f>VLOOKUP('AF Audit Form'!$C$11,Sheet1!$A$3:$C$35,3,FALSE)</f>
        <v>null</v>
      </c>
      <c r="B2" s="39" t="str">
        <f>VLOOKUP('AF Audit Form'!$C$11,Sheet1!$A$3:$E$35,2,FALSE)</f>
        <v>null</v>
      </c>
      <c r="C2" s="39">
        <f>Coversheet!$D$36</f>
        <v>0</v>
      </c>
      <c r="D2" s="39" t="str">
        <f>Sheet1!$A$1</f>
        <v>Animal Food Safety Inspection Audit Form v 11/2024</v>
      </c>
      <c r="E2" s="62">
        <f>Coversheet!$D$35</f>
        <v>0</v>
      </c>
      <c r="F2" s="39" t="str">
        <f>Coversheet!$D$17</f>
        <v>Select</v>
      </c>
      <c r="G2" s="39" t="str">
        <f>Coversheet!$D$19</f>
        <v>Select</v>
      </c>
      <c r="H2" s="39" t="str">
        <f>Coversheet!$D$16</f>
        <v>FEED</v>
      </c>
      <c r="I2" s="39" t="str">
        <f>Coversheet!$D$24</f>
        <v>Select</v>
      </c>
      <c r="J2" s="39" t="str">
        <f>Coversheet!$D$25</f>
        <v>Select</v>
      </c>
      <c r="K2" s="39">
        <f>Coversheet!$D$26</f>
        <v>0</v>
      </c>
      <c r="L2" s="39">
        <f>Coversheet!$D$28</f>
        <v>0</v>
      </c>
      <c r="M2" s="62">
        <f>Coversheet!$D$29</f>
        <v>0</v>
      </c>
      <c r="N2" s="39">
        <f>Coversheet!$D$30</f>
        <v>0</v>
      </c>
      <c r="O2" s="39" t="str">
        <f>VLOOKUP('AF Audit Form'!$C$11,Sheet1!$A$3:$D$35,4,FALSE)</f>
        <v>null</v>
      </c>
      <c r="P2" s="39" t="str">
        <f>'AF Audit Form'!$C$12</f>
        <v>OR enter entity name here if unavailable to select from list above</v>
      </c>
      <c r="Q2" s="39"/>
      <c r="R2" s="39"/>
      <c r="S2" s="39" t="str">
        <f>Coversheet!$D$15</f>
        <v>Select</v>
      </c>
      <c r="T2" s="39">
        <f>Coversheet!$D$21</f>
        <v>0</v>
      </c>
      <c r="U2" s="39" t="s">
        <v>221</v>
      </c>
      <c r="V2" s="39"/>
      <c r="W2" s="62">
        <f>'AF Audit Form'!$C$20</f>
        <v>0</v>
      </c>
      <c r="X2" s="39">
        <f>'AF Audit Form'!$C$14</f>
        <v>0</v>
      </c>
      <c r="Y2" s="39">
        <f>'AF Audit Form'!$C$15</f>
        <v>0</v>
      </c>
      <c r="Z2" s="39">
        <f>'AF Audit Form'!$C$16</f>
        <v>0</v>
      </c>
      <c r="AA2" s="39">
        <f>'AF Audit Form'!$C$17</f>
        <v>0</v>
      </c>
      <c r="AB2" s="39">
        <f>'AF Audit Form'!$C$18</f>
        <v>0</v>
      </c>
      <c r="AC2" s="39"/>
      <c r="AD2" s="39">
        <f>'AF Audit Form'!$C$19</f>
        <v>0</v>
      </c>
      <c r="AE2" s="39" t="str">
        <f>'AF Audit Form'!$C$24</f>
        <v>Select</v>
      </c>
      <c r="AF2" s="39" t="str">
        <f>'AF Audit Form'!$C$23</f>
        <v>Select</v>
      </c>
      <c r="AG2" s="39">
        <f>'AF Audit Form'!$E$20</f>
        <v>0</v>
      </c>
      <c r="AH2" s="39">
        <f>'AF Audit Form'!$E$21</f>
        <v>0</v>
      </c>
      <c r="AI2" s="63" t="str">
        <f>'AF Audit Form'!$E$22</f>
        <v>Auto-Populates</v>
      </c>
      <c r="AJ2" s="39" t="str">
        <f>'AF Audit Form'!$E$23</f>
        <v>Auto-populates</v>
      </c>
      <c r="AK2" s="39" t="s">
        <v>222</v>
      </c>
      <c r="AL2" s="39" t="s">
        <v>222</v>
      </c>
      <c r="AM2" s="39" t="s">
        <v>222</v>
      </c>
      <c r="AN2" s="39"/>
      <c r="AO2" s="39" t="s">
        <v>222</v>
      </c>
      <c r="AP2" s="39" t="s">
        <v>222</v>
      </c>
      <c r="AQ2" s="39">
        <f>'AF Audit Form'!$B$111</f>
        <v>0</v>
      </c>
      <c r="AR2" s="62">
        <f>'AF Audit Form'!$E$111</f>
        <v>0</v>
      </c>
      <c r="AS2" s="39"/>
      <c r="AT2" s="39" t="str">
        <f>'AF Audit Form'!$E$27</f>
        <v>Select</v>
      </c>
      <c r="AU2" s="39">
        <f>'AF Audit Form'!$B$29</f>
        <v>0</v>
      </c>
      <c r="AV2" s="39" t="str">
        <f>'AF Audit Form'!$E$30</f>
        <v>Select</v>
      </c>
      <c r="AW2" s="39">
        <f>'AF Audit Form'!$B$32</f>
        <v>0</v>
      </c>
      <c r="AX2" s="39" t="str">
        <f>'AF Audit Form'!$E$34</f>
        <v>Select</v>
      </c>
      <c r="AY2" s="39">
        <f>'AF Audit Form'!$B$36</f>
        <v>0</v>
      </c>
      <c r="AZ2" s="39" t="str">
        <f>'AF Audit Form'!$E$37</f>
        <v>Select</v>
      </c>
      <c r="BA2" s="39">
        <f>'AF Audit Form'!$B$39</f>
        <v>0</v>
      </c>
      <c r="BB2" s="39" t="str">
        <f>'AF Audit Form'!$E$40</f>
        <v>Select</v>
      </c>
      <c r="BC2" s="39">
        <f>'AF Audit Form'!$B$42</f>
        <v>0</v>
      </c>
      <c r="BD2" s="39" t="str">
        <f>'AF Audit Form'!$E$43</f>
        <v>Select</v>
      </c>
      <c r="BE2" s="39">
        <f>'AF Audit Form'!$B$45</f>
        <v>0</v>
      </c>
      <c r="BF2" s="39" t="str">
        <f>'AF Audit Form'!$E$46</f>
        <v>Select</v>
      </c>
      <c r="BG2" s="39">
        <f>'AF Audit Form'!$B$48</f>
        <v>0</v>
      </c>
      <c r="BH2" s="39" t="str">
        <f>'AF Audit Form'!$E$49</f>
        <v>Select</v>
      </c>
      <c r="BI2" s="39">
        <f>'AF Audit Form'!$B$51</f>
        <v>0</v>
      </c>
      <c r="BJ2" s="39" t="str">
        <f>'AF Audit Form'!$E$52</f>
        <v>Select</v>
      </c>
      <c r="BK2" s="39">
        <f>'AF Audit Form'!$B$54</f>
        <v>0</v>
      </c>
      <c r="BL2" s="39" t="str">
        <f>'AF Audit Form'!$E$55</f>
        <v>Select</v>
      </c>
      <c r="BM2" s="39">
        <f>'AF Audit Form'!$B$57</f>
        <v>0</v>
      </c>
      <c r="BN2" s="39" t="str">
        <f>'AF Audit Form'!$E$58</f>
        <v>Select</v>
      </c>
      <c r="BO2" s="39">
        <f>'AF Audit Form'!$B$60</f>
        <v>0</v>
      </c>
      <c r="BP2" s="39" t="str">
        <f>'AF Audit Form'!$E$61</f>
        <v>Select</v>
      </c>
      <c r="BQ2" s="39">
        <f>'AF Audit Form'!$B$63</f>
        <v>0</v>
      </c>
      <c r="BR2" s="39" t="str">
        <f>'AF Audit Form'!$E$64</f>
        <v>Select</v>
      </c>
      <c r="BS2" s="39">
        <f>'AF Audit Form'!$B$66</f>
        <v>0</v>
      </c>
      <c r="BT2" s="39" t="str">
        <f>'AF Audit Form'!$E$67</f>
        <v>Select</v>
      </c>
      <c r="BU2" s="39">
        <f>'AF Audit Form'!$B$69</f>
        <v>0</v>
      </c>
      <c r="BV2" s="39" t="str">
        <f>'AF Audit Form'!$E$70</f>
        <v>Select</v>
      </c>
      <c r="BW2" s="39">
        <f>'AF Audit Form'!$B$72</f>
        <v>0</v>
      </c>
      <c r="BX2" s="39" t="str">
        <f>'AF Audit Form'!$E$74</f>
        <v>Select</v>
      </c>
      <c r="BY2" s="39">
        <f>'AF Audit Form'!$B$76</f>
        <v>0</v>
      </c>
      <c r="BZ2" s="39" t="str">
        <f>'AF Audit Form'!$E$77</f>
        <v>Select</v>
      </c>
      <c r="CA2" s="39">
        <f>'AF Audit Form'!$B$79</f>
        <v>0</v>
      </c>
      <c r="CB2" s="39" t="str">
        <f>'AF Audit Form'!$E$80</f>
        <v>Select</v>
      </c>
      <c r="CC2" s="39">
        <f>'AF Audit Form'!$B$82</f>
        <v>0</v>
      </c>
      <c r="CD2" s="39" t="str">
        <f>'AF Audit Form'!$E$83</f>
        <v>Select</v>
      </c>
      <c r="CE2" s="39">
        <f>'AF Audit Form'!$B$85</f>
        <v>0</v>
      </c>
      <c r="CF2" s="39" t="str">
        <f>'AF Audit Form'!$E$86</f>
        <v>Select</v>
      </c>
      <c r="CG2" s="39">
        <f>'AF Audit Form'!$B$88</f>
        <v>0</v>
      </c>
      <c r="CH2" s="39" t="str">
        <f>'AF Audit Form'!$E$89</f>
        <v>Select</v>
      </c>
      <c r="CI2" s="39">
        <f>'AF Audit Form'!$B$91</f>
        <v>0</v>
      </c>
      <c r="CJ2" s="39" t="str">
        <f>'AF Audit Form'!$E$94</f>
        <v>Select</v>
      </c>
      <c r="CK2" s="39">
        <f>'AF Audit Form'!$B$96</f>
        <v>0</v>
      </c>
      <c r="CL2" s="39" t="str">
        <f>'AF Audit Form'!$E$97</f>
        <v>Select</v>
      </c>
      <c r="CM2" s="39">
        <f>'AF Audit Form'!$B$99</f>
        <v>0</v>
      </c>
      <c r="CN2" s="39" t="str">
        <f>'AF Audit Form'!$E$100</f>
        <v>Select</v>
      </c>
      <c r="CO2" s="39">
        <f>'AF Audit Form'!$B$102</f>
        <v>0</v>
      </c>
      <c r="CP2" s="39" t="str">
        <f>'AF Audit Form'!$E$103</f>
        <v>Select</v>
      </c>
      <c r="CQ2" s="39">
        <f>'AF Audit Form'!$B$105</f>
        <v>0</v>
      </c>
      <c r="CR2" s="39">
        <f>'AF Audit Form'!$B$109</f>
        <v>0</v>
      </c>
    </row>
    <row r="3" spans="1:96" x14ac:dyDescent="0.25">
      <c r="A3" s="39" t="str">
        <f>VLOOKUP('AF Audit Form'!$C$11,Sheet1!$A$3:$C$35,3,FALSE)</f>
        <v>null</v>
      </c>
      <c r="B3" s="39" t="str">
        <f>VLOOKUP('AF Audit Form'!$C$11,Sheet1!$A$3:$E$35,2,FALSE)</f>
        <v>null</v>
      </c>
      <c r="C3" s="39">
        <f>Coversheet!$D$36</f>
        <v>0</v>
      </c>
      <c r="D3" s="39" t="str">
        <f>Sheet1!$A$1</f>
        <v>Animal Food Safety Inspection Audit Form v 11/2024</v>
      </c>
      <c r="E3" s="62">
        <f>Coversheet!$D$35</f>
        <v>0</v>
      </c>
      <c r="F3" s="39" t="str">
        <f>Coversheet!$D$17</f>
        <v>Select</v>
      </c>
      <c r="G3" s="39" t="str">
        <f>Coversheet!$D$19</f>
        <v>Select</v>
      </c>
      <c r="H3" s="39" t="str">
        <f>Coversheet!$D$16</f>
        <v>FEED</v>
      </c>
      <c r="I3" s="39" t="str">
        <f>Coversheet!$D$24</f>
        <v>Select</v>
      </c>
      <c r="J3" s="39" t="str">
        <f>Coversheet!$D$25</f>
        <v>Select</v>
      </c>
      <c r="K3" s="39">
        <f>Coversheet!$D$26</f>
        <v>0</v>
      </c>
      <c r="L3" s="39">
        <f>Coversheet!$D$28</f>
        <v>0</v>
      </c>
      <c r="M3" s="62">
        <f>Coversheet!$D$29</f>
        <v>0</v>
      </c>
      <c r="N3" s="39">
        <f>Coversheet!$D$30</f>
        <v>0</v>
      </c>
      <c r="O3" s="39" t="str">
        <f>VLOOKUP('AF Audit Form'!$C$11,Sheet1!$A$3:$D$35,4,FALSE)</f>
        <v>null</v>
      </c>
      <c r="P3" s="39" t="str">
        <f>'AF Audit Form'!$C$12</f>
        <v>OR enter entity name here if unavailable to select from list above</v>
      </c>
      <c r="Q3" s="39"/>
      <c r="R3" s="39"/>
      <c r="S3" s="39" t="str">
        <f>Coversheet!$D$15</f>
        <v>Select</v>
      </c>
      <c r="T3" s="39">
        <f>Coversheet!$D$21</f>
        <v>0</v>
      </c>
      <c r="U3" s="39" t="s">
        <v>221</v>
      </c>
      <c r="V3" s="39"/>
      <c r="W3" s="62">
        <f>'AF Audit Form'!$C$20</f>
        <v>0</v>
      </c>
      <c r="X3" s="39">
        <f>'AF Audit Form'!$C$14</f>
        <v>0</v>
      </c>
      <c r="Y3" s="39">
        <f>'AF Audit Form'!$C$15</f>
        <v>0</v>
      </c>
      <c r="Z3" s="39">
        <f>'AF Audit Form'!$C$16</f>
        <v>0</v>
      </c>
      <c r="AA3" s="39">
        <f>'AF Audit Form'!$C$17</f>
        <v>0</v>
      </c>
      <c r="AB3" s="39">
        <f>'AF Audit Form'!$C$18</f>
        <v>0</v>
      </c>
      <c r="AC3" s="39"/>
      <c r="AD3" s="39">
        <f>'AF Audit Form'!$C$19</f>
        <v>0</v>
      </c>
      <c r="AE3" s="39" t="str">
        <f>'AF Audit Form'!$C$24</f>
        <v>Select</v>
      </c>
      <c r="AF3" s="39" t="str">
        <f>'AF Audit Form'!$C$23</f>
        <v>Select</v>
      </c>
      <c r="AG3" s="39">
        <f>'AF Audit Form'!$E$20</f>
        <v>0</v>
      </c>
      <c r="AH3" s="39">
        <f>'AF Audit Form'!$E$21</f>
        <v>0</v>
      </c>
      <c r="AI3" s="63" t="str">
        <f>'AF Audit Form'!$E$22</f>
        <v>Auto-Populates</v>
      </c>
      <c r="AJ3" s="39" t="str">
        <f>'AF Audit Form'!$E$23</f>
        <v>Auto-populates</v>
      </c>
      <c r="AK3" s="39" t="str">
        <f>'AF Audit Form'!$B$26</f>
        <v>I. PREINSPECTION ASSESSMENT</v>
      </c>
      <c r="AL3" s="39">
        <v>1</v>
      </c>
      <c r="AM3" s="39" t="str">
        <f>'AF Audit Form'!B27</f>
        <v>1. Did the inspector prepare for the establishment inspection (e.g. review the previous inspection report, possible complaints, and/or access other available resources in preparation for the inspection)?</v>
      </c>
      <c r="AN3" s="39"/>
      <c r="AO3" s="39" t="str">
        <f>'AF Audit Form'!$E$27</f>
        <v>Select</v>
      </c>
      <c r="AP3" s="39">
        <f>'AF Audit Form'!$B$29</f>
        <v>0</v>
      </c>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row>
    <row r="4" spans="1:96" x14ac:dyDescent="0.25">
      <c r="A4" s="39" t="str">
        <f>VLOOKUP('AF Audit Form'!$C$11,Sheet1!$A$3:$C$35,3,FALSE)</f>
        <v>null</v>
      </c>
      <c r="B4" s="39" t="str">
        <f>VLOOKUP('AF Audit Form'!$C$11,Sheet1!$A$3:$E$35,2,FALSE)</f>
        <v>null</v>
      </c>
      <c r="C4" s="39">
        <f>Coversheet!$D$36</f>
        <v>0</v>
      </c>
      <c r="D4" s="39" t="str">
        <f>Sheet1!$A$1</f>
        <v>Animal Food Safety Inspection Audit Form v 11/2024</v>
      </c>
      <c r="E4" s="62">
        <f>Coversheet!$D$35</f>
        <v>0</v>
      </c>
      <c r="F4" s="39" t="str">
        <f>Coversheet!$D$17</f>
        <v>Select</v>
      </c>
      <c r="G4" s="39" t="str">
        <f>Coversheet!$D$19</f>
        <v>Select</v>
      </c>
      <c r="H4" s="39" t="str">
        <f>Coversheet!$D$16</f>
        <v>FEED</v>
      </c>
      <c r="I4" s="39" t="str">
        <f>Coversheet!$D$24</f>
        <v>Select</v>
      </c>
      <c r="J4" s="39" t="str">
        <f>Coversheet!$D$25</f>
        <v>Select</v>
      </c>
      <c r="K4" s="39">
        <f>Coversheet!$D$26</f>
        <v>0</v>
      </c>
      <c r="L4" s="39">
        <f>Coversheet!$D$28</f>
        <v>0</v>
      </c>
      <c r="M4" s="62">
        <f>Coversheet!$D$29</f>
        <v>0</v>
      </c>
      <c r="N4" s="39">
        <f>Coversheet!$D$30</f>
        <v>0</v>
      </c>
      <c r="O4" s="39" t="str">
        <f>VLOOKUP('AF Audit Form'!$C$11,Sheet1!$A$3:$D$35,4,FALSE)</f>
        <v>null</v>
      </c>
      <c r="P4" s="39" t="str">
        <f>'AF Audit Form'!$C$12</f>
        <v>OR enter entity name here if unavailable to select from list above</v>
      </c>
      <c r="Q4" s="39"/>
      <c r="R4" s="39"/>
      <c r="S4" s="39" t="str">
        <f>Coversheet!$D$15</f>
        <v>Select</v>
      </c>
      <c r="T4" s="39">
        <f>Coversheet!$D$21</f>
        <v>0</v>
      </c>
      <c r="U4" s="39" t="s">
        <v>221</v>
      </c>
      <c r="V4" s="39"/>
      <c r="W4" s="62">
        <f>'AF Audit Form'!$C$20</f>
        <v>0</v>
      </c>
      <c r="X4" s="39">
        <f>'AF Audit Form'!$C$14</f>
        <v>0</v>
      </c>
      <c r="Y4" s="39">
        <f>'AF Audit Form'!$C$15</f>
        <v>0</v>
      </c>
      <c r="Z4" s="39">
        <f>'AF Audit Form'!$C$16</f>
        <v>0</v>
      </c>
      <c r="AA4" s="39">
        <f>'AF Audit Form'!$C$17</f>
        <v>0</v>
      </c>
      <c r="AB4" s="39">
        <f>'AF Audit Form'!$C$18</f>
        <v>0</v>
      </c>
      <c r="AC4" s="39"/>
      <c r="AD4" s="39">
        <f>'AF Audit Form'!$C$19</f>
        <v>0</v>
      </c>
      <c r="AE4" s="39" t="str">
        <f>'AF Audit Form'!$C$24</f>
        <v>Select</v>
      </c>
      <c r="AF4" s="39" t="str">
        <f>'AF Audit Form'!$C$23</f>
        <v>Select</v>
      </c>
      <c r="AG4" s="39">
        <f>'AF Audit Form'!$E$20</f>
        <v>0</v>
      </c>
      <c r="AH4" s="39">
        <f>'AF Audit Form'!$E$21</f>
        <v>0</v>
      </c>
      <c r="AI4" s="63" t="str">
        <f>'AF Audit Form'!$E$22</f>
        <v>Auto-Populates</v>
      </c>
      <c r="AJ4" s="39" t="str">
        <f>'AF Audit Form'!$E$23</f>
        <v>Auto-populates</v>
      </c>
      <c r="AK4" s="39" t="str">
        <f>'AF Audit Form'!$B$26</f>
        <v>I. PREINSPECTION ASSESSMENT</v>
      </c>
      <c r="AL4" s="39">
        <v>2</v>
      </c>
      <c r="AM4" s="39" t="str">
        <f>'AF Audit Form'!B30</f>
        <v>2. Did the inspector have the appropriate equipment and resource materials to properly conduct the inspection?</v>
      </c>
      <c r="AN4" s="39"/>
      <c r="AO4" s="39" t="str">
        <f>'AF Audit Form'!$E$30</f>
        <v>Select</v>
      </c>
      <c r="AP4" s="39">
        <f>'AF Audit Form'!$B$32</f>
        <v>0</v>
      </c>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row>
    <row r="5" spans="1:96" x14ac:dyDescent="0.25">
      <c r="A5" s="39" t="str">
        <f>VLOOKUP('AF Audit Form'!$C$11,Sheet1!$A$3:$C$35,3,FALSE)</f>
        <v>null</v>
      </c>
      <c r="B5" s="39" t="str">
        <f>VLOOKUP('AF Audit Form'!$C$11,Sheet1!$A$3:$E$35,2,FALSE)</f>
        <v>null</v>
      </c>
      <c r="C5" s="39">
        <f>Coversheet!$D$36</f>
        <v>0</v>
      </c>
      <c r="D5" s="39" t="str">
        <f>Sheet1!$A$1</f>
        <v>Animal Food Safety Inspection Audit Form v 11/2024</v>
      </c>
      <c r="E5" s="62">
        <f>Coversheet!$D$35</f>
        <v>0</v>
      </c>
      <c r="F5" s="39" t="str">
        <f>Coversheet!$D$17</f>
        <v>Select</v>
      </c>
      <c r="G5" s="39" t="str">
        <f>Coversheet!$D$19</f>
        <v>Select</v>
      </c>
      <c r="H5" s="39" t="str">
        <f>Coversheet!$D$16</f>
        <v>FEED</v>
      </c>
      <c r="I5" s="39" t="str">
        <f>Coversheet!$D$24</f>
        <v>Select</v>
      </c>
      <c r="J5" s="39" t="str">
        <f>Coversheet!$D$25</f>
        <v>Select</v>
      </c>
      <c r="K5" s="39">
        <f>Coversheet!$D$26</f>
        <v>0</v>
      </c>
      <c r="L5" s="39">
        <f>Coversheet!$D$28</f>
        <v>0</v>
      </c>
      <c r="M5" s="62">
        <f>Coversheet!$D$29</f>
        <v>0</v>
      </c>
      <c r="N5" s="39">
        <f>Coversheet!$D$30</f>
        <v>0</v>
      </c>
      <c r="O5" s="39" t="str">
        <f>VLOOKUP('AF Audit Form'!$C$11,Sheet1!$A$3:$D$35,4,FALSE)</f>
        <v>null</v>
      </c>
      <c r="P5" s="39" t="str">
        <f>'AF Audit Form'!$C$12</f>
        <v>OR enter entity name here if unavailable to select from list above</v>
      </c>
      <c r="Q5" s="39"/>
      <c r="R5" s="39"/>
      <c r="S5" s="39" t="str">
        <f>Coversheet!$D$15</f>
        <v>Select</v>
      </c>
      <c r="T5" s="39">
        <f>Coversheet!$D$21</f>
        <v>0</v>
      </c>
      <c r="U5" s="39" t="s">
        <v>221</v>
      </c>
      <c r="V5" s="39"/>
      <c r="W5" s="62">
        <f>'AF Audit Form'!$C$20</f>
        <v>0</v>
      </c>
      <c r="X5" s="39">
        <f>'AF Audit Form'!$C$14</f>
        <v>0</v>
      </c>
      <c r="Y5" s="39">
        <f>'AF Audit Form'!$C$15</f>
        <v>0</v>
      </c>
      <c r="Z5" s="39">
        <f>'AF Audit Form'!$C$16</f>
        <v>0</v>
      </c>
      <c r="AA5" s="39">
        <f>'AF Audit Form'!$C$17</f>
        <v>0</v>
      </c>
      <c r="AB5" s="39">
        <f>'AF Audit Form'!$C$18</f>
        <v>0</v>
      </c>
      <c r="AC5" s="39"/>
      <c r="AD5" s="39">
        <f>'AF Audit Form'!$C$19</f>
        <v>0</v>
      </c>
      <c r="AE5" s="39" t="str">
        <f>'AF Audit Form'!$C$24</f>
        <v>Select</v>
      </c>
      <c r="AF5" s="39" t="str">
        <f>'AF Audit Form'!$C$23</f>
        <v>Select</v>
      </c>
      <c r="AG5" s="39">
        <f>'AF Audit Form'!$E$20</f>
        <v>0</v>
      </c>
      <c r="AH5" s="39">
        <f>'AF Audit Form'!$E$21</f>
        <v>0</v>
      </c>
      <c r="AI5" s="63" t="str">
        <f>'AF Audit Form'!$E$22</f>
        <v>Auto-Populates</v>
      </c>
      <c r="AJ5" s="39" t="str">
        <f>'AF Audit Form'!$E$23</f>
        <v>Auto-populates</v>
      </c>
      <c r="AK5" s="39" t="str">
        <f>'AF Audit Form'!$B$33</f>
        <v>II. INSPECTION OBSERVATIONS AND PERFORMANCE</v>
      </c>
      <c r="AL5" s="39">
        <v>1</v>
      </c>
      <c r="AM5" s="39" t="str">
        <f>'AF Audit Form'!B34</f>
        <v>1. Was FDA jurisdiction established?</v>
      </c>
      <c r="AN5" s="39"/>
      <c r="AO5" s="39" t="str">
        <f>'AF Audit Form'!$E$34</f>
        <v>Select</v>
      </c>
      <c r="AP5" s="39">
        <f>'AF Audit Form'!$B$36</f>
        <v>0</v>
      </c>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row>
    <row r="6" spans="1:96" x14ac:dyDescent="0.25">
      <c r="A6" s="39" t="str">
        <f>VLOOKUP('AF Audit Form'!$C$11,Sheet1!$A$3:$C$35,3,FALSE)</f>
        <v>null</v>
      </c>
      <c r="B6" s="39" t="str">
        <f>VLOOKUP('AF Audit Form'!$C$11,Sheet1!$A$3:$E$35,2,FALSE)</f>
        <v>null</v>
      </c>
      <c r="C6" s="39">
        <f>Coversheet!$D$36</f>
        <v>0</v>
      </c>
      <c r="D6" s="39" t="str">
        <f>Sheet1!$A$1</f>
        <v>Animal Food Safety Inspection Audit Form v 11/2024</v>
      </c>
      <c r="E6" s="62">
        <f>Coversheet!$D$35</f>
        <v>0</v>
      </c>
      <c r="F6" s="39" t="str">
        <f>Coversheet!$D$17</f>
        <v>Select</v>
      </c>
      <c r="G6" s="39" t="str">
        <f>Coversheet!$D$19</f>
        <v>Select</v>
      </c>
      <c r="H6" s="39" t="str">
        <f>Coversheet!$D$16</f>
        <v>FEED</v>
      </c>
      <c r="I6" s="39" t="str">
        <f>Coversheet!$D$24</f>
        <v>Select</v>
      </c>
      <c r="J6" s="39" t="str">
        <f>Coversheet!$D$25</f>
        <v>Select</v>
      </c>
      <c r="K6" s="39">
        <f>Coversheet!$D$26</f>
        <v>0</v>
      </c>
      <c r="L6" s="39">
        <f>Coversheet!$D$28</f>
        <v>0</v>
      </c>
      <c r="M6" s="62">
        <f>Coversheet!$D$29</f>
        <v>0</v>
      </c>
      <c r="N6" s="39">
        <f>Coversheet!$D$30</f>
        <v>0</v>
      </c>
      <c r="O6" s="39" t="str">
        <f>VLOOKUP('AF Audit Form'!$C$11,Sheet1!$A$3:$D$35,4,FALSE)</f>
        <v>null</v>
      </c>
      <c r="P6" s="39" t="str">
        <f>'AF Audit Form'!$C$12</f>
        <v>OR enter entity name here if unavailable to select from list above</v>
      </c>
      <c r="Q6" s="39"/>
      <c r="R6" s="39"/>
      <c r="S6" s="39" t="str">
        <f>Coversheet!$D$15</f>
        <v>Select</v>
      </c>
      <c r="T6" s="39">
        <f>Coversheet!$D$21</f>
        <v>0</v>
      </c>
      <c r="U6" s="39" t="s">
        <v>221</v>
      </c>
      <c r="V6" s="39"/>
      <c r="W6" s="62">
        <f>'AF Audit Form'!$C$20</f>
        <v>0</v>
      </c>
      <c r="X6" s="39">
        <f>'AF Audit Form'!$C$14</f>
        <v>0</v>
      </c>
      <c r="Y6" s="39">
        <f>'AF Audit Form'!$C$15</f>
        <v>0</v>
      </c>
      <c r="Z6" s="39">
        <f>'AF Audit Form'!$C$16</f>
        <v>0</v>
      </c>
      <c r="AA6" s="39">
        <f>'AF Audit Form'!$C$17</f>
        <v>0</v>
      </c>
      <c r="AB6" s="39">
        <f>'AF Audit Form'!$C$18</f>
        <v>0</v>
      </c>
      <c r="AC6" s="39"/>
      <c r="AD6" s="39">
        <f>'AF Audit Form'!$C$19</f>
        <v>0</v>
      </c>
      <c r="AE6" s="39" t="str">
        <f>'AF Audit Form'!$C$24</f>
        <v>Select</v>
      </c>
      <c r="AF6" s="39" t="str">
        <f>'AF Audit Form'!$C$23</f>
        <v>Select</v>
      </c>
      <c r="AG6" s="39">
        <f>'AF Audit Form'!$E$20</f>
        <v>0</v>
      </c>
      <c r="AH6" s="39">
        <f>'AF Audit Form'!$E$21</f>
        <v>0</v>
      </c>
      <c r="AI6" s="63" t="str">
        <f>'AF Audit Form'!$E$22</f>
        <v>Auto-Populates</v>
      </c>
      <c r="AJ6" s="39" t="str">
        <f>'AF Audit Form'!$E$23</f>
        <v>Auto-populates</v>
      </c>
      <c r="AK6" s="39" t="str">
        <f>'AF Audit Form'!$B$33</f>
        <v>II. INSPECTION OBSERVATIONS AND PERFORMANCE</v>
      </c>
      <c r="AL6" s="39">
        <v>2</v>
      </c>
      <c r="AM6" s="39" t="str">
        <f>'AF Audit Form'!B37</f>
        <v>2. Were appropriate credentials (FDA or state) presented and Notice of Inspection (FDA 482 or state equivalent form) with attachments issued to the firm?</v>
      </c>
      <c r="AN6" s="39"/>
      <c r="AO6" s="39" t="str">
        <f>'AF Audit Form'!$E$37</f>
        <v>Select</v>
      </c>
      <c r="AP6" s="39">
        <f>'AF Audit Form'!$B$39</f>
        <v>0</v>
      </c>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row>
    <row r="7" spans="1:96" x14ac:dyDescent="0.25">
      <c r="A7" s="39" t="str">
        <f>VLOOKUP('AF Audit Form'!$C$11,Sheet1!$A$3:$C$35,3,FALSE)</f>
        <v>null</v>
      </c>
      <c r="B7" s="39" t="str">
        <f>VLOOKUP('AF Audit Form'!$C$11,Sheet1!$A$3:$E$35,2,FALSE)</f>
        <v>null</v>
      </c>
      <c r="C7" s="39">
        <f>Coversheet!$D$36</f>
        <v>0</v>
      </c>
      <c r="D7" s="39" t="str">
        <f>Sheet1!$A$1</f>
        <v>Animal Food Safety Inspection Audit Form v 11/2024</v>
      </c>
      <c r="E7" s="62">
        <f>Coversheet!$D$35</f>
        <v>0</v>
      </c>
      <c r="F7" s="39" t="str">
        <f>Coversheet!$D$17</f>
        <v>Select</v>
      </c>
      <c r="G7" s="39" t="str">
        <f>Coversheet!$D$19</f>
        <v>Select</v>
      </c>
      <c r="H7" s="39" t="str">
        <f>Coversheet!$D$16</f>
        <v>FEED</v>
      </c>
      <c r="I7" s="39" t="str">
        <f>Coversheet!$D$24</f>
        <v>Select</v>
      </c>
      <c r="J7" s="39" t="str">
        <f>Coversheet!$D$25</f>
        <v>Select</v>
      </c>
      <c r="K7" s="39">
        <f>Coversheet!$D$26</f>
        <v>0</v>
      </c>
      <c r="L7" s="39">
        <f>Coversheet!$D$28</f>
        <v>0</v>
      </c>
      <c r="M7" s="62">
        <f>Coversheet!$D$29</f>
        <v>0</v>
      </c>
      <c r="N7" s="39">
        <f>Coversheet!$D$30</f>
        <v>0</v>
      </c>
      <c r="O7" s="39" t="str">
        <f>VLOOKUP('AF Audit Form'!$C$11,Sheet1!$A$3:$D$35,4,FALSE)</f>
        <v>null</v>
      </c>
      <c r="P7" s="39" t="str">
        <f>'AF Audit Form'!$C$12</f>
        <v>OR enter entity name here if unavailable to select from list above</v>
      </c>
      <c r="Q7" s="39"/>
      <c r="R7" s="39"/>
      <c r="S7" s="39" t="str">
        <f>Coversheet!$D$15</f>
        <v>Select</v>
      </c>
      <c r="T7" s="39">
        <f>Coversheet!$D$21</f>
        <v>0</v>
      </c>
      <c r="U7" s="39" t="s">
        <v>221</v>
      </c>
      <c r="V7" s="39"/>
      <c r="W7" s="62">
        <f>'AF Audit Form'!$C$20</f>
        <v>0</v>
      </c>
      <c r="X7" s="39">
        <f>'AF Audit Form'!$C$14</f>
        <v>0</v>
      </c>
      <c r="Y7" s="39">
        <f>'AF Audit Form'!$C$15</f>
        <v>0</v>
      </c>
      <c r="Z7" s="39">
        <f>'AF Audit Form'!$C$16</f>
        <v>0</v>
      </c>
      <c r="AA7" s="39">
        <f>'AF Audit Form'!$C$17</f>
        <v>0</v>
      </c>
      <c r="AB7" s="39">
        <f>'AF Audit Form'!$C$18</f>
        <v>0</v>
      </c>
      <c r="AC7" s="39"/>
      <c r="AD7" s="39">
        <f>'AF Audit Form'!$C$19</f>
        <v>0</v>
      </c>
      <c r="AE7" s="39" t="str">
        <f>'AF Audit Form'!$C$24</f>
        <v>Select</v>
      </c>
      <c r="AF7" s="39" t="str">
        <f>'AF Audit Form'!$C$23</f>
        <v>Select</v>
      </c>
      <c r="AG7" s="39">
        <f>'AF Audit Form'!$E$20</f>
        <v>0</v>
      </c>
      <c r="AH7" s="39">
        <f>'AF Audit Form'!$E$21</f>
        <v>0</v>
      </c>
      <c r="AI7" s="63" t="str">
        <f>'AF Audit Form'!$E$22</f>
        <v>Auto-Populates</v>
      </c>
      <c r="AJ7" s="39" t="str">
        <f>'AF Audit Form'!$E$23</f>
        <v>Auto-populates</v>
      </c>
      <c r="AK7" s="39" t="str">
        <f>'AF Audit Form'!$B$33</f>
        <v>II. INSPECTION OBSERVATIONS AND PERFORMANCE</v>
      </c>
      <c r="AL7" s="39">
        <v>3</v>
      </c>
      <c r="AM7" s="39" t="str">
        <f>'AF Audit Form'!B40</f>
        <v>3. If the firm is a Licensed Medicated Feed Mill, was a copy of the Feed Mill License (FML) and drug registration verified to be active and current? (If this question does not apply, mark as Acceptable.)</v>
      </c>
      <c r="AN7" s="39"/>
      <c r="AO7" s="39" t="str">
        <f>'AF Audit Form'!$E$40</f>
        <v>Select</v>
      </c>
      <c r="AP7" s="39">
        <f>'AF Audit Form'!$B$42</f>
        <v>0</v>
      </c>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row>
    <row r="8" spans="1:96" x14ac:dyDescent="0.25">
      <c r="A8" s="39" t="str">
        <f>VLOOKUP('AF Audit Form'!$C$11,Sheet1!$A$3:$C$35,3,FALSE)</f>
        <v>null</v>
      </c>
      <c r="B8" s="39" t="str">
        <f>VLOOKUP('AF Audit Form'!$C$11,Sheet1!$A$3:$E$35,2,FALSE)</f>
        <v>null</v>
      </c>
      <c r="C8" s="39">
        <f>Coversheet!$D$36</f>
        <v>0</v>
      </c>
      <c r="D8" s="39" t="str">
        <f>Sheet1!$A$1</f>
        <v>Animal Food Safety Inspection Audit Form v 11/2024</v>
      </c>
      <c r="E8" s="62">
        <f>Coversheet!$D$35</f>
        <v>0</v>
      </c>
      <c r="F8" s="39" t="str">
        <f>Coversheet!$D$17</f>
        <v>Select</v>
      </c>
      <c r="G8" s="39" t="str">
        <f>Coversheet!$D$19</f>
        <v>Select</v>
      </c>
      <c r="H8" s="39" t="str">
        <f>Coversheet!$D$16</f>
        <v>FEED</v>
      </c>
      <c r="I8" s="39" t="str">
        <f>Coversheet!$D$24</f>
        <v>Select</v>
      </c>
      <c r="J8" s="39" t="str">
        <f>Coversheet!$D$25</f>
        <v>Select</v>
      </c>
      <c r="K8" s="39">
        <f>Coversheet!$D$26</f>
        <v>0</v>
      </c>
      <c r="L8" s="39">
        <f>Coversheet!$D$28</f>
        <v>0</v>
      </c>
      <c r="M8" s="62">
        <f>Coversheet!$D$29</f>
        <v>0</v>
      </c>
      <c r="N8" s="39">
        <f>Coversheet!$D$30</f>
        <v>0</v>
      </c>
      <c r="O8" s="39" t="str">
        <f>VLOOKUP('AF Audit Form'!$C$11,Sheet1!$A$3:$D$35,4,FALSE)</f>
        <v>null</v>
      </c>
      <c r="P8" s="39" t="str">
        <f>'AF Audit Form'!$C$12</f>
        <v>OR enter entity name here if unavailable to select from list above</v>
      </c>
      <c r="Q8" s="39"/>
      <c r="R8" s="39"/>
      <c r="S8" s="39" t="str">
        <f>Coversheet!$D$15</f>
        <v>Select</v>
      </c>
      <c r="T8" s="39">
        <f>Coversheet!$D$21</f>
        <v>0</v>
      </c>
      <c r="U8" s="39" t="s">
        <v>221</v>
      </c>
      <c r="V8" s="39"/>
      <c r="W8" s="62">
        <f>'AF Audit Form'!$C$20</f>
        <v>0</v>
      </c>
      <c r="X8" s="39">
        <f>'AF Audit Form'!$C$14</f>
        <v>0</v>
      </c>
      <c r="Y8" s="39">
        <f>'AF Audit Form'!$C$15</f>
        <v>0</v>
      </c>
      <c r="Z8" s="39">
        <f>'AF Audit Form'!$C$16</f>
        <v>0</v>
      </c>
      <c r="AA8" s="39">
        <f>'AF Audit Form'!$C$17</f>
        <v>0</v>
      </c>
      <c r="AB8" s="39">
        <f>'AF Audit Form'!$C$18</f>
        <v>0</v>
      </c>
      <c r="AC8" s="39"/>
      <c r="AD8" s="39">
        <f>'AF Audit Form'!$C$19</f>
        <v>0</v>
      </c>
      <c r="AE8" s="39" t="str">
        <f>'AF Audit Form'!$C$24</f>
        <v>Select</v>
      </c>
      <c r="AF8" s="39" t="str">
        <f>'AF Audit Form'!$C$23</f>
        <v>Select</v>
      </c>
      <c r="AG8" s="39">
        <f>'AF Audit Form'!$E$20</f>
        <v>0</v>
      </c>
      <c r="AH8" s="39">
        <f>'AF Audit Form'!$E$21</f>
        <v>0</v>
      </c>
      <c r="AI8" s="63" t="str">
        <f>'AF Audit Form'!$E$22</f>
        <v>Auto-Populates</v>
      </c>
      <c r="AJ8" s="39" t="str">
        <f>'AF Audit Form'!$E$23</f>
        <v>Auto-populates</v>
      </c>
      <c r="AK8" s="39" t="str">
        <f>'AF Audit Form'!$B$33</f>
        <v>II. INSPECTION OBSERVATIONS AND PERFORMANCE</v>
      </c>
      <c r="AL8" s="39">
        <v>4</v>
      </c>
      <c r="AM8" s="39" t="str">
        <f>'AF Audit Form'!B43</f>
        <v>4. If applicable, did the inspector verify the food facility registration and/or attestation to be a qualified facility? (If this question does not apply, mark as Acceptable.)</v>
      </c>
      <c r="AN8" s="39"/>
      <c r="AO8" s="39" t="str">
        <f>'AF Audit Form'!$E$43</f>
        <v>Select</v>
      </c>
      <c r="AP8" s="39">
        <f>'AF Audit Form'!$B$45</f>
        <v>0</v>
      </c>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row>
    <row r="9" spans="1:96" x14ac:dyDescent="0.25">
      <c r="A9" s="39" t="str">
        <f>VLOOKUP('AF Audit Form'!$C$11,Sheet1!$A$3:$C$35,3,FALSE)</f>
        <v>null</v>
      </c>
      <c r="B9" s="39" t="str">
        <f>VLOOKUP('AF Audit Form'!$C$11,Sheet1!$A$3:$E$35,2,FALSE)</f>
        <v>null</v>
      </c>
      <c r="C9" s="39">
        <f>Coversheet!$D$36</f>
        <v>0</v>
      </c>
      <c r="D9" s="39" t="str">
        <f>Sheet1!$A$1</f>
        <v>Animal Food Safety Inspection Audit Form v 11/2024</v>
      </c>
      <c r="E9" s="62">
        <f>Coversheet!$D$35</f>
        <v>0</v>
      </c>
      <c r="F9" s="39" t="str">
        <f>Coversheet!$D$17</f>
        <v>Select</v>
      </c>
      <c r="G9" s="39" t="str">
        <f>Coversheet!$D$19</f>
        <v>Select</v>
      </c>
      <c r="H9" s="39" t="str">
        <f>Coversheet!$D$16</f>
        <v>FEED</v>
      </c>
      <c r="I9" s="39" t="str">
        <f>Coversheet!$D$24</f>
        <v>Select</v>
      </c>
      <c r="J9" s="39" t="str">
        <f>Coversheet!$D$25</f>
        <v>Select</v>
      </c>
      <c r="K9" s="39">
        <f>Coversheet!$D$26</f>
        <v>0</v>
      </c>
      <c r="L9" s="39">
        <f>Coversheet!$D$28</f>
        <v>0</v>
      </c>
      <c r="M9" s="62">
        <f>Coversheet!$D$29</f>
        <v>0</v>
      </c>
      <c r="N9" s="39">
        <f>Coversheet!$D$30</f>
        <v>0</v>
      </c>
      <c r="O9" s="39" t="str">
        <f>VLOOKUP('AF Audit Form'!$C$11,Sheet1!$A$3:$D$35,4,FALSE)</f>
        <v>null</v>
      </c>
      <c r="P9" s="39" t="str">
        <f>'AF Audit Form'!$C$12</f>
        <v>OR enter entity name here if unavailable to select from list above</v>
      </c>
      <c r="Q9" s="39"/>
      <c r="R9" s="39"/>
      <c r="S9" s="39" t="str">
        <f>Coversheet!$D$15</f>
        <v>Select</v>
      </c>
      <c r="T9" s="39">
        <f>Coversheet!$D$21</f>
        <v>0</v>
      </c>
      <c r="U9" s="39" t="s">
        <v>221</v>
      </c>
      <c r="V9" s="39"/>
      <c r="W9" s="62">
        <f>'AF Audit Form'!$C$20</f>
        <v>0</v>
      </c>
      <c r="X9" s="39">
        <f>'AF Audit Form'!$C$14</f>
        <v>0</v>
      </c>
      <c r="Y9" s="39">
        <f>'AF Audit Form'!$C$15</f>
        <v>0</v>
      </c>
      <c r="Z9" s="39">
        <f>'AF Audit Form'!$C$16</f>
        <v>0</v>
      </c>
      <c r="AA9" s="39">
        <f>'AF Audit Form'!$C$17</f>
        <v>0</v>
      </c>
      <c r="AB9" s="39">
        <f>'AF Audit Form'!$C$18</f>
        <v>0</v>
      </c>
      <c r="AC9" s="39"/>
      <c r="AD9" s="39">
        <f>'AF Audit Form'!$C$19</f>
        <v>0</v>
      </c>
      <c r="AE9" s="39" t="str">
        <f>'AF Audit Form'!$C$24</f>
        <v>Select</v>
      </c>
      <c r="AF9" s="39" t="str">
        <f>'AF Audit Form'!$C$23</f>
        <v>Select</v>
      </c>
      <c r="AG9" s="39">
        <f>'AF Audit Form'!$E$20</f>
        <v>0</v>
      </c>
      <c r="AH9" s="39">
        <f>'AF Audit Form'!$E$21</f>
        <v>0</v>
      </c>
      <c r="AI9" s="63" t="str">
        <f>'AF Audit Form'!$E$22</f>
        <v>Auto-Populates</v>
      </c>
      <c r="AJ9" s="39" t="str">
        <f>'AF Audit Form'!$E$23</f>
        <v>Auto-populates</v>
      </c>
      <c r="AK9" s="39" t="str">
        <f>'AF Audit Form'!$B$33</f>
        <v>II. INSPECTION OBSERVATIONS AND PERFORMANCE</v>
      </c>
      <c r="AL9" s="39">
        <v>5</v>
      </c>
      <c r="AM9" s="39" t="str">
        <f>'AF Audit Form'!B46</f>
        <v>5. Did the inspector select appropriate product(s) during the inspection focusing on the firm’s products and processes determined to be high risk, and if necessary, make appropriate adjustments based on the type of firm being inspected?</v>
      </c>
      <c r="AN9" s="39"/>
      <c r="AO9" s="39" t="str">
        <f>'AF Audit Form'!$E$46</f>
        <v>Select</v>
      </c>
      <c r="AP9" s="39">
        <f>'AF Audit Form'!$B$48</f>
        <v>0</v>
      </c>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row>
    <row r="10" spans="1:96" x14ac:dyDescent="0.25">
      <c r="A10" s="39" t="str">
        <f>VLOOKUP('AF Audit Form'!$C$11,Sheet1!$A$3:$C$35,3,FALSE)</f>
        <v>null</v>
      </c>
      <c r="B10" s="39" t="str">
        <f>VLOOKUP('AF Audit Form'!$C$11,Sheet1!$A$3:$E$35,2,FALSE)</f>
        <v>null</v>
      </c>
      <c r="C10" s="39">
        <f>Coversheet!$D$36</f>
        <v>0</v>
      </c>
      <c r="D10" s="39" t="str">
        <f>Sheet1!$A$1</f>
        <v>Animal Food Safety Inspection Audit Form v 11/2024</v>
      </c>
      <c r="E10" s="62">
        <f>Coversheet!$D$35</f>
        <v>0</v>
      </c>
      <c r="F10" s="39" t="str">
        <f>Coversheet!$D$17</f>
        <v>Select</v>
      </c>
      <c r="G10" s="39" t="str">
        <f>Coversheet!$D$19</f>
        <v>Select</v>
      </c>
      <c r="H10" s="39" t="str">
        <f>Coversheet!$D$16</f>
        <v>FEED</v>
      </c>
      <c r="I10" s="39" t="str">
        <f>Coversheet!$D$24</f>
        <v>Select</v>
      </c>
      <c r="J10" s="39" t="str">
        <f>Coversheet!$D$25</f>
        <v>Select</v>
      </c>
      <c r="K10" s="39">
        <f>Coversheet!$D$26</f>
        <v>0</v>
      </c>
      <c r="L10" s="39">
        <f>Coversheet!$D$28</f>
        <v>0</v>
      </c>
      <c r="M10" s="62">
        <f>Coversheet!$D$29</f>
        <v>0</v>
      </c>
      <c r="N10" s="39">
        <f>Coversheet!$D$30</f>
        <v>0</v>
      </c>
      <c r="O10" s="39" t="str">
        <f>VLOOKUP('AF Audit Form'!$C$11,Sheet1!$A$3:$D$35,4,FALSE)</f>
        <v>null</v>
      </c>
      <c r="P10" s="39" t="str">
        <f>'AF Audit Form'!$C$12</f>
        <v>OR enter entity name here if unavailable to select from list above</v>
      </c>
      <c r="Q10" s="39"/>
      <c r="R10" s="39"/>
      <c r="S10" s="39" t="str">
        <f>Coversheet!$D$15</f>
        <v>Select</v>
      </c>
      <c r="T10" s="39">
        <f>Coversheet!$D$21</f>
        <v>0</v>
      </c>
      <c r="U10" s="39" t="s">
        <v>221</v>
      </c>
      <c r="V10" s="39"/>
      <c r="W10" s="62">
        <f>'AF Audit Form'!$C$20</f>
        <v>0</v>
      </c>
      <c r="X10" s="39">
        <f>'AF Audit Form'!$C$14</f>
        <v>0</v>
      </c>
      <c r="Y10" s="39">
        <f>'AF Audit Form'!$C$15</f>
        <v>0</v>
      </c>
      <c r="Z10" s="39">
        <f>'AF Audit Form'!$C$16</f>
        <v>0</v>
      </c>
      <c r="AA10" s="39">
        <f>'AF Audit Form'!$C$17</f>
        <v>0</v>
      </c>
      <c r="AB10" s="39">
        <f>'AF Audit Form'!$C$18</f>
        <v>0</v>
      </c>
      <c r="AC10" s="39"/>
      <c r="AD10" s="39">
        <f>'AF Audit Form'!$C$19</f>
        <v>0</v>
      </c>
      <c r="AE10" s="39" t="str">
        <f>'AF Audit Form'!$C$24</f>
        <v>Select</v>
      </c>
      <c r="AF10" s="39" t="str">
        <f>'AF Audit Form'!$C$23</f>
        <v>Select</v>
      </c>
      <c r="AG10" s="39">
        <f>'AF Audit Form'!$E$20</f>
        <v>0</v>
      </c>
      <c r="AH10" s="39">
        <f>'AF Audit Form'!$E$21</f>
        <v>0</v>
      </c>
      <c r="AI10" s="63" t="str">
        <f>'AF Audit Form'!$E$22</f>
        <v>Auto-Populates</v>
      </c>
      <c r="AJ10" s="39" t="str">
        <f>'AF Audit Form'!$E$23</f>
        <v>Auto-populates</v>
      </c>
      <c r="AK10" s="39" t="str">
        <f>'AF Audit Form'!$B$33</f>
        <v>II. INSPECTION OBSERVATIONS AND PERFORMANCE</v>
      </c>
      <c r="AL10" s="39">
        <v>6</v>
      </c>
      <c r="AM10" s="39" t="str">
        <f>'AF Audit Form'!B49</f>
        <v>6. Did the inspector evaluate employee activities that may affect safe production and storage of animal food?</v>
      </c>
      <c r="AN10" s="39"/>
      <c r="AO10" s="39" t="str">
        <f>'AF Audit Form'!$E$49</f>
        <v>Select</v>
      </c>
      <c r="AP10" s="39">
        <f>'AF Audit Form'!$B$51</f>
        <v>0</v>
      </c>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row>
    <row r="11" spans="1:96" x14ac:dyDescent="0.25">
      <c r="A11" s="39" t="str">
        <f>VLOOKUP('AF Audit Form'!$C$11,Sheet1!$A$3:$C$35,3,FALSE)</f>
        <v>null</v>
      </c>
      <c r="B11" s="39" t="str">
        <f>VLOOKUP('AF Audit Form'!$C$11,Sheet1!$A$3:$E$35,2,FALSE)</f>
        <v>null</v>
      </c>
      <c r="C11" s="39">
        <f>Coversheet!$D$36</f>
        <v>0</v>
      </c>
      <c r="D11" s="39" t="str">
        <f>Sheet1!$A$1</f>
        <v>Animal Food Safety Inspection Audit Form v 11/2024</v>
      </c>
      <c r="E11" s="62">
        <f>Coversheet!$D$35</f>
        <v>0</v>
      </c>
      <c r="F11" s="39" t="str">
        <f>Coversheet!$D$17</f>
        <v>Select</v>
      </c>
      <c r="G11" s="39" t="str">
        <f>Coversheet!$D$19</f>
        <v>Select</v>
      </c>
      <c r="H11" s="39" t="str">
        <f>Coversheet!$D$16</f>
        <v>FEED</v>
      </c>
      <c r="I11" s="39" t="str">
        <f>Coversheet!$D$24</f>
        <v>Select</v>
      </c>
      <c r="J11" s="39" t="str">
        <f>Coversheet!$D$25</f>
        <v>Select</v>
      </c>
      <c r="K11" s="39">
        <f>Coversheet!$D$26</f>
        <v>0</v>
      </c>
      <c r="L11" s="39">
        <f>Coversheet!$D$28</f>
        <v>0</v>
      </c>
      <c r="M11" s="62">
        <f>Coversheet!$D$29</f>
        <v>0</v>
      </c>
      <c r="N11" s="39">
        <f>Coversheet!$D$30</f>
        <v>0</v>
      </c>
      <c r="O11" s="39" t="str">
        <f>VLOOKUP('AF Audit Form'!$C$11,Sheet1!$A$3:$D$35,4,FALSE)</f>
        <v>null</v>
      </c>
      <c r="P11" s="39" t="str">
        <f>'AF Audit Form'!$C$12</f>
        <v>OR enter entity name here if unavailable to select from list above</v>
      </c>
      <c r="Q11" s="39"/>
      <c r="R11" s="39"/>
      <c r="S11" s="39" t="str">
        <f>Coversheet!$D$15</f>
        <v>Select</v>
      </c>
      <c r="T11" s="39">
        <f>Coversheet!$D$21</f>
        <v>0</v>
      </c>
      <c r="U11" s="39" t="s">
        <v>221</v>
      </c>
      <c r="V11" s="39"/>
      <c r="W11" s="62">
        <f>'AF Audit Form'!$C$20</f>
        <v>0</v>
      </c>
      <c r="X11" s="39">
        <f>'AF Audit Form'!$C$14</f>
        <v>0</v>
      </c>
      <c r="Y11" s="39">
        <f>'AF Audit Form'!$C$15</f>
        <v>0</v>
      </c>
      <c r="Z11" s="39">
        <f>'AF Audit Form'!$C$16</f>
        <v>0</v>
      </c>
      <c r="AA11" s="39">
        <f>'AF Audit Form'!$C$17</f>
        <v>0</v>
      </c>
      <c r="AB11" s="39">
        <f>'AF Audit Form'!$C$18</f>
        <v>0</v>
      </c>
      <c r="AC11" s="39"/>
      <c r="AD11" s="39">
        <f>'AF Audit Form'!$C$19</f>
        <v>0</v>
      </c>
      <c r="AE11" s="39" t="str">
        <f>'AF Audit Form'!$C$24</f>
        <v>Select</v>
      </c>
      <c r="AF11" s="39" t="str">
        <f>'AF Audit Form'!$C$23</f>
        <v>Select</v>
      </c>
      <c r="AG11" s="39">
        <f>'AF Audit Form'!$E$20</f>
        <v>0</v>
      </c>
      <c r="AH11" s="39">
        <f>'AF Audit Form'!$E$21</f>
        <v>0</v>
      </c>
      <c r="AI11" s="63" t="str">
        <f>'AF Audit Form'!$E$22</f>
        <v>Auto-Populates</v>
      </c>
      <c r="AJ11" s="39" t="str">
        <f>'AF Audit Form'!$E$23</f>
        <v>Auto-populates</v>
      </c>
      <c r="AK11" s="39" t="str">
        <f>'AF Audit Form'!$B$33</f>
        <v>II. INSPECTION OBSERVATIONS AND PERFORMANCE</v>
      </c>
      <c r="AL11" s="39">
        <v>7</v>
      </c>
      <c r="AM11" s="39" t="str">
        <f>'AF Audit Form'!B52</f>
        <v>7. Did the inspector evaluate conditions, practices, components and/or labeling that may cause the product to be adulterated or misbranded?</v>
      </c>
      <c r="AN11" s="39"/>
      <c r="AO11" s="39" t="str">
        <f>'AF Audit Form'!$E$52</f>
        <v>Select</v>
      </c>
      <c r="AP11" s="39">
        <f>'AF Audit Form'!$B$54</f>
        <v>0</v>
      </c>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row>
    <row r="12" spans="1:96" x14ac:dyDescent="0.25">
      <c r="A12" s="39" t="str">
        <f>VLOOKUP('AF Audit Form'!$C$11,Sheet1!$A$3:$C$35,3,FALSE)</f>
        <v>null</v>
      </c>
      <c r="B12" s="39" t="str">
        <f>VLOOKUP('AF Audit Form'!$C$11,Sheet1!$A$3:$E$35,2,FALSE)</f>
        <v>null</v>
      </c>
      <c r="C12" s="39">
        <f>Coversheet!$D$36</f>
        <v>0</v>
      </c>
      <c r="D12" s="39" t="str">
        <f>Sheet1!$A$1</f>
        <v>Animal Food Safety Inspection Audit Form v 11/2024</v>
      </c>
      <c r="E12" s="62">
        <f>Coversheet!$D$35</f>
        <v>0</v>
      </c>
      <c r="F12" s="39" t="str">
        <f>Coversheet!$D$17</f>
        <v>Select</v>
      </c>
      <c r="G12" s="39" t="str">
        <f>Coversheet!$D$19</f>
        <v>Select</v>
      </c>
      <c r="H12" s="39" t="str">
        <f>Coversheet!$D$16</f>
        <v>FEED</v>
      </c>
      <c r="I12" s="39" t="str">
        <f>Coversheet!$D$24</f>
        <v>Select</v>
      </c>
      <c r="J12" s="39" t="str">
        <f>Coversheet!$D$25</f>
        <v>Select</v>
      </c>
      <c r="K12" s="39">
        <f>Coversheet!$D$26</f>
        <v>0</v>
      </c>
      <c r="L12" s="39">
        <f>Coversheet!$D$28</f>
        <v>0</v>
      </c>
      <c r="M12" s="62">
        <f>Coversheet!$D$29</f>
        <v>0</v>
      </c>
      <c r="N12" s="39">
        <f>Coversheet!$D$30</f>
        <v>0</v>
      </c>
      <c r="O12" s="39" t="str">
        <f>VLOOKUP('AF Audit Form'!$C$11,Sheet1!$A$3:$D$35,4,FALSE)</f>
        <v>null</v>
      </c>
      <c r="P12" s="39" t="str">
        <f>'AF Audit Form'!$C$12</f>
        <v>OR enter entity name here if unavailable to select from list above</v>
      </c>
      <c r="Q12" s="39"/>
      <c r="R12" s="39"/>
      <c r="S12" s="39" t="str">
        <f>Coversheet!$D$15</f>
        <v>Select</v>
      </c>
      <c r="T12" s="39">
        <f>Coversheet!$D$21</f>
        <v>0</v>
      </c>
      <c r="U12" s="39" t="s">
        <v>221</v>
      </c>
      <c r="V12" s="39"/>
      <c r="W12" s="62">
        <f>'AF Audit Form'!$C$20</f>
        <v>0</v>
      </c>
      <c r="X12" s="39">
        <f>'AF Audit Form'!$C$14</f>
        <v>0</v>
      </c>
      <c r="Y12" s="39">
        <f>'AF Audit Form'!$C$15</f>
        <v>0</v>
      </c>
      <c r="Z12" s="39">
        <f>'AF Audit Form'!$C$16</f>
        <v>0</v>
      </c>
      <c r="AA12" s="39">
        <f>'AF Audit Form'!$C$17</f>
        <v>0</v>
      </c>
      <c r="AB12" s="39">
        <f>'AF Audit Form'!$C$18</f>
        <v>0</v>
      </c>
      <c r="AC12" s="39"/>
      <c r="AD12" s="39">
        <f>'AF Audit Form'!$C$19</f>
        <v>0</v>
      </c>
      <c r="AE12" s="39" t="str">
        <f>'AF Audit Form'!$C$24</f>
        <v>Select</v>
      </c>
      <c r="AF12" s="39" t="str">
        <f>'AF Audit Form'!$C$23</f>
        <v>Select</v>
      </c>
      <c r="AG12" s="39">
        <f>'AF Audit Form'!$E$20</f>
        <v>0</v>
      </c>
      <c r="AH12" s="39">
        <f>'AF Audit Form'!$E$21</f>
        <v>0</v>
      </c>
      <c r="AI12" s="63" t="str">
        <f>'AF Audit Form'!$E$22</f>
        <v>Auto-Populates</v>
      </c>
      <c r="AJ12" s="39" t="str">
        <f>'AF Audit Form'!$E$23</f>
        <v>Auto-populates</v>
      </c>
      <c r="AK12" s="39" t="str">
        <f>'AF Audit Form'!$B$33</f>
        <v>II. INSPECTION OBSERVATIONS AND PERFORMANCE</v>
      </c>
      <c r="AL12" s="39">
        <v>8</v>
      </c>
      <c r="AM12" s="39" t="str">
        <f>'AF Audit Form'!B55</f>
        <v xml:space="preserve">8. Did the inspector recognize significant violative conditions or practices, if present, and record findings consistent with FDA or state reporting procedures? </v>
      </c>
      <c r="AN12" s="39"/>
      <c r="AO12" s="39" t="str">
        <f>'AF Audit Form'!$E$55</f>
        <v>Select</v>
      </c>
      <c r="AP12" s="39">
        <f>'AF Audit Form'!$B$57</f>
        <v>0</v>
      </c>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row>
    <row r="13" spans="1:96" x14ac:dyDescent="0.25">
      <c r="A13" s="39" t="str">
        <f>VLOOKUP('AF Audit Form'!$C$11,Sheet1!$A$3:$C$35,3,FALSE)</f>
        <v>null</v>
      </c>
      <c r="B13" s="39" t="str">
        <f>VLOOKUP('AF Audit Form'!$C$11,Sheet1!$A$3:$E$35,2,FALSE)</f>
        <v>null</v>
      </c>
      <c r="C13" s="39">
        <f>Coversheet!$D$36</f>
        <v>0</v>
      </c>
      <c r="D13" s="39" t="str">
        <f>Sheet1!$A$1</f>
        <v>Animal Food Safety Inspection Audit Form v 11/2024</v>
      </c>
      <c r="E13" s="62">
        <f>Coversheet!$D$35</f>
        <v>0</v>
      </c>
      <c r="F13" s="39" t="str">
        <f>Coversheet!$D$17</f>
        <v>Select</v>
      </c>
      <c r="G13" s="39" t="str">
        <f>Coversheet!$D$19</f>
        <v>Select</v>
      </c>
      <c r="H13" s="39" t="str">
        <f>Coversheet!$D$16</f>
        <v>FEED</v>
      </c>
      <c r="I13" s="39" t="str">
        <f>Coversheet!$D$24</f>
        <v>Select</v>
      </c>
      <c r="J13" s="39" t="str">
        <f>Coversheet!$D$25</f>
        <v>Select</v>
      </c>
      <c r="K13" s="39">
        <f>Coversheet!$D$26</f>
        <v>0</v>
      </c>
      <c r="L13" s="39">
        <f>Coversheet!$D$28</f>
        <v>0</v>
      </c>
      <c r="M13" s="62">
        <f>Coversheet!$D$29</f>
        <v>0</v>
      </c>
      <c r="N13" s="39">
        <f>Coversheet!$D$30</f>
        <v>0</v>
      </c>
      <c r="O13" s="39" t="str">
        <f>VLOOKUP('AF Audit Form'!$C$11,Sheet1!$A$3:$D$35,4,FALSE)</f>
        <v>null</v>
      </c>
      <c r="P13" s="39" t="str">
        <f>'AF Audit Form'!$C$12</f>
        <v>OR enter entity name here if unavailable to select from list above</v>
      </c>
      <c r="Q13" s="39"/>
      <c r="R13" s="39"/>
      <c r="S13" s="39" t="str">
        <f>Coversheet!$D$15</f>
        <v>Select</v>
      </c>
      <c r="T13" s="39">
        <f>Coversheet!$D$21</f>
        <v>0</v>
      </c>
      <c r="U13" s="39" t="s">
        <v>221</v>
      </c>
      <c r="V13" s="39"/>
      <c r="W13" s="62">
        <f>'AF Audit Form'!$C$20</f>
        <v>0</v>
      </c>
      <c r="X13" s="39">
        <f>'AF Audit Form'!$C$14</f>
        <v>0</v>
      </c>
      <c r="Y13" s="39">
        <f>'AF Audit Form'!$C$15</f>
        <v>0</v>
      </c>
      <c r="Z13" s="39">
        <f>'AF Audit Form'!$C$16</f>
        <v>0</v>
      </c>
      <c r="AA13" s="39">
        <f>'AF Audit Form'!$C$17</f>
        <v>0</v>
      </c>
      <c r="AB13" s="39">
        <f>'AF Audit Form'!$C$18</f>
        <v>0</v>
      </c>
      <c r="AC13" s="39"/>
      <c r="AD13" s="39">
        <f>'AF Audit Form'!$C$19</f>
        <v>0</v>
      </c>
      <c r="AE13" s="39" t="str">
        <f>'AF Audit Form'!$C$24</f>
        <v>Select</v>
      </c>
      <c r="AF13" s="39" t="str">
        <f>'AF Audit Form'!$C$23</f>
        <v>Select</v>
      </c>
      <c r="AG13" s="39">
        <f>'AF Audit Form'!$E$20</f>
        <v>0</v>
      </c>
      <c r="AH13" s="39">
        <f>'AF Audit Form'!$E$21</f>
        <v>0</v>
      </c>
      <c r="AI13" s="63" t="str">
        <f>'AF Audit Form'!$E$22</f>
        <v>Auto-Populates</v>
      </c>
      <c r="AJ13" s="39" t="str">
        <f>'AF Audit Form'!$E$23</f>
        <v>Auto-populates</v>
      </c>
      <c r="AK13" s="39" t="str">
        <f>'AF Audit Form'!$B$33</f>
        <v>II. INSPECTION OBSERVATIONS AND PERFORMANCE</v>
      </c>
      <c r="AL13" s="39">
        <v>9</v>
      </c>
      <c r="AM13" s="39" t="str">
        <f>'AF Audit Form'!B58</f>
        <v>9. Did the inspector demonstrate the ability to distinguish between significant versus insignificant observations and isolated incidents versus trends?</v>
      </c>
      <c r="AN13" s="39"/>
      <c r="AO13" s="39" t="str">
        <f>'AF Audit Form'!$E$58</f>
        <v>Select</v>
      </c>
      <c r="AP13" s="39">
        <f>'AF Audit Form'!$B$60</f>
        <v>0</v>
      </c>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row>
    <row r="14" spans="1:96" x14ac:dyDescent="0.25">
      <c r="A14" s="39" t="str">
        <f>VLOOKUP('AF Audit Form'!$C$11,Sheet1!$A$3:$C$35,3,FALSE)</f>
        <v>null</v>
      </c>
      <c r="B14" s="39" t="str">
        <f>VLOOKUP('AF Audit Form'!$C$11,Sheet1!$A$3:$E$35,2,FALSE)</f>
        <v>null</v>
      </c>
      <c r="C14" s="39">
        <f>Coversheet!$D$36</f>
        <v>0</v>
      </c>
      <c r="D14" s="39" t="str">
        <f>Sheet1!$A$1</f>
        <v>Animal Food Safety Inspection Audit Form v 11/2024</v>
      </c>
      <c r="E14" s="62">
        <f>Coversheet!$D$35</f>
        <v>0</v>
      </c>
      <c r="F14" s="39" t="str">
        <f>Coversheet!$D$17</f>
        <v>Select</v>
      </c>
      <c r="G14" s="39" t="str">
        <f>Coversheet!$D$19</f>
        <v>Select</v>
      </c>
      <c r="H14" s="39" t="str">
        <f>Coversheet!$D$16</f>
        <v>FEED</v>
      </c>
      <c r="I14" s="39" t="str">
        <f>Coversheet!$D$24</f>
        <v>Select</v>
      </c>
      <c r="J14" s="39" t="str">
        <f>Coversheet!$D$25</f>
        <v>Select</v>
      </c>
      <c r="K14" s="39">
        <f>Coversheet!$D$26</f>
        <v>0</v>
      </c>
      <c r="L14" s="39">
        <f>Coversheet!$D$28</f>
        <v>0</v>
      </c>
      <c r="M14" s="62">
        <f>Coversheet!$D$29</f>
        <v>0</v>
      </c>
      <c r="N14" s="39">
        <f>Coversheet!$D$30</f>
        <v>0</v>
      </c>
      <c r="O14" s="39" t="str">
        <f>VLOOKUP('AF Audit Form'!$C$11,Sheet1!$A$3:$D$35,4,FALSE)</f>
        <v>null</v>
      </c>
      <c r="P14" s="39" t="str">
        <f>'AF Audit Form'!$C$12</f>
        <v>OR enter entity name here if unavailable to select from list above</v>
      </c>
      <c r="Q14" s="39"/>
      <c r="R14" s="39"/>
      <c r="S14" s="39" t="str">
        <f>Coversheet!$D$15</f>
        <v>Select</v>
      </c>
      <c r="T14" s="39">
        <f>Coversheet!$D$21</f>
        <v>0</v>
      </c>
      <c r="U14" s="39" t="s">
        <v>221</v>
      </c>
      <c r="V14" s="39"/>
      <c r="W14" s="62">
        <f>'AF Audit Form'!$C$20</f>
        <v>0</v>
      </c>
      <c r="X14" s="39">
        <f>'AF Audit Form'!$C$14</f>
        <v>0</v>
      </c>
      <c r="Y14" s="39">
        <f>'AF Audit Form'!$C$15</f>
        <v>0</v>
      </c>
      <c r="Z14" s="39">
        <f>'AF Audit Form'!$C$16</f>
        <v>0</v>
      </c>
      <c r="AA14" s="39">
        <f>'AF Audit Form'!$C$17</f>
        <v>0</v>
      </c>
      <c r="AB14" s="39">
        <f>'AF Audit Form'!$C$18</f>
        <v>0</v>
      </c>
      <c r="AC14" s="39"/>
      <c r="AD14" s="39">
        <f>'AF Audit Form'!$C$19</f>
        <v>0</v>
      </c>
      <c r="AE14" s="39" t="str">
        <f>'AF Audit Form'!$C$24</f>
        <v>Select</v>
      </c>
      <c r="AF14" s="39" t="str">
        <f>'AF Audit Form'!$C$23</f>
        <v>Select</v>
      </c>
      <c r="AG14" s="39">
        <f>'AF Audit Form'!$E$20</f>
        <v>0</v>
      </c>
      <c r="AH14" s="39">
        <f>'AF Audit Form'!$E$21</f>
        <v>0</v>
      </c>
      <c r="AI14" s="63" t="str">
        <f>'AF Audit Form'!$E$22</f>
        <v>Auto-Populates</v>
      </c>
      <c r="AJ14" s="39" t="str">
        <f>'AF Audit Form'!$E$23</f>
        <v>Auto-populates</v>
      </c>
      <c r="AK14" s="39" t="str">
        <f>'AF Audit Form'!$B$33</f>
        <v>II. INSPECTION OBSERVATIONS AND PERFORMANCE</v>
      </c>
      <c r="AL14" s="39">
        <v>10</v>
      </c>
      <c r="AM14" s="39" t="str">
        <f>'AF Audit Form'!B61</f>
        <v xml:space="preserve">10. Did the inspector review and evaluate the appropriate records and procedures for this establishment’s operation and effectively apply the information obtained from this review?  </v>
      </c>
      <c r="AN14" s="39"/>
      <c r="AO14" s="39" t="str">
        <f>'AF Audit Form'!$E$61</f>
        <v>Select</v>
      </c>
      <c r="AP14" s="39">
        <f>'AF Audit Form'!$B$63</f>
        <v>0</v>
      </c>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row>
    <row r="15" spans="1:96" x14ac:dyDescent="0.25">
      <c r="A15" s="39" t="str">
        <f>VLOOKUP('AF Audit Form'!$C$11,Sheet1!$A$3:$C$35,3,FALSE)</f>
        <v>null</v>
      </c>
      <c r="B15" s="39" t="str">
        <f>VLOOKUP('AF Audit Form'!$C$11,Sheet1!$A$3:$E$35,2,FALSE)</f>
        <v>null</v>
      </c>
      <c r="C15" s="39">
        <f>Coversheet!$D$36</f>
        <v>0</v>
      </c>
      <c r="D15" s="39" t="str">
        <f>Sheet1!$A$1</f>
        <v>Animal Food Safety Inspection Audit Form v 11/2024</v>
      </c>
      <c r="E15" s="62">
        <f>Coversheet!$D$35</f>
        <v>0</v>
      </c>
      <c r="F15" s="39" t="str">
        <f>Coversheet!$D$17</f>
        <v>Select</v>
      </c>
      <c r="G15" s="39" t="str">
        <f>Coversheet!$D$19</f>
        <v>Select</v>
      </c>
      <c r="H15" s="39" t="str">
        <f>Coversheet!$D$16</f>
        <v>FEED</v>
      </c>
      <c r="I15" s="39" t="str">
        <f>Coversheet!$D$24</f>
        <v>Select</v>
      </c>
      <c r="J15" s="39" t="str">
        <f>Coversheet!$D$25</f>
        <v>Select</v>
      </c>
      <c r="K15" s="39">
        <f>Coversheet!$D$26</f>
        <v>0</v>
      </c>
      <c r="L15" s="39">
        <f>Coversheet!$D$28</f>
        <v>0</v>
      </c>
      <c r="M15" s="62">
        <f>Coversheet!$D$29</f>
        <v>0</v>
      </c>
      <c r="N15" s="39">
        <f>Coversheet!$D$30</f>
        <v>0</v>
      </c>
      <c r="O15" s="39" t="str">
        <f>VLOOKUP('AF Audit Form'!$C$11,Sheet1!$A$3:$D$35,4,FALSE)</f>
        <v>null</v>
      </c>
      <c r="P15" s="39" t="str">
        <f>'AF Audit Form'!$C$12</f>
        <v>OR enter entity name here if unavailable to select from list above</v>
      </c>
      <c r="Q15" s="39"/>
      <c r="R15" s="39"/>
      <c r="S15" s="39" t="str">
        <f>Coversheet!$D$15</f>
        <v>Select</v>
      </c>
      <c r="T15" s="39">
        <f>Coversheet!$D$21</f>
        <v>0</v>
      </c>
      <c r="U15" s="39" t="s">
        <v>221</v>
      </c>
      <c r="V15" s="39"/>
      <c r="W15" s="62">
        <f>'AF Audit Form'!$C$20</f>
        <v>0</v>
      </c>
      <c r="X15" s="39">
        <f>'AF Audit Form'!$C$14</f>
        <v>0</v>
      </c>
      <c r="Y15" s="39">
        <f>'AF Audit Form'!$C$15</f>
        <v>0</v>
      </c>
      <c r="Z15" s="39">
        <f>'AF Audit Form'!$C$16</f>
        <v>0</v>
      </c>
      <c r="AA15" s="39">
        <f>'AF Audit Form'!$C$17</f>
        <v>0</v>
      </c>
      <c r="AB15" s="39">
        <f>'AF Audit Form'!$C$18</f>
        <v>0</v>
      </c>
      <c r="AC15" s="39"/>
      <c r="AD15" s="39">
        <f>'AF Audit Form'!$C$19</f>
        <v>0</v>
      </c>
      <c r="AE15" s="39" t="str">
        <f>'AF Audit Form'!$C$24</f>
        <v>Select</v>
      </c>
      <c r="AF15" s="39" t="str">
        <f>'AF Audit Form'!$C$23</f>
        <v>Select</v>
      </c>
      <c r="AG15" s="39">
        <f>'AF Audit Form'!$E$20</f>
        <v>0</v>
      </c>
      <c r="AH15" s="39">
        <f>'AF Audit Form'!$E$21</f>
        <v>0</v>
      </c>
      <c r="AI15" s="63" t="str">
        <f>'AF Audit Form'!$E$22</f>
        <v>Auto-Populates</v>
      </c>
      <c r="AJ15" s="39" t="str">
        <f>'AF Audit Form'!$E$23</f>
        <v>Auto-populates</v>
      </c>
      <c r="AK15" s="39" t="str">
        <f>'AF Audit Form'!$B$33</f>
        <v>II. INSPECTION OBSERVATIONS AND PERFORMANCE</v>
      </c>
      <c r="AL15" s="39">
        <v>11</v>
      </c>
      <c r="AM15" s="39" t="str">
        <f>'AF Audit Form'!B64</f>
        <v>11. Did the inspector collect adequate evidence and documentation to support inspection observations in accordance with procedures, if violative conditions were encountered?</v>
      </c>
      <c r="AN15" s="39"/>
      <c r="AO15" s="39" t="str">
        <f>'AF Audit Form'!$E$64</f>
        <v>Select</v>
      </c>
      <c r="AP15" s="39">
        <f>'AF Audit Form'!$B$66</f>
        <v>0</v>
      </c>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row>
    <row r="16" spans="1:96" x14ac:dyDescent="0.25">
      <c r="A16" s="39" t="str">
        <f>VLOOKUP('AF Audit Form'!$C$11,Sheet1!$A$3:$C$35,3,FALSE)</f>
        <v>null</v>
      </c>
      <c r="B16" s="39" t="str">
        <f>VLOOKUP('AF Audit Form'!$C$11,Sheet1!$A$3:$E$35,2,FALSE)</f>
        <v>null</v>
      </c>
      <c r="C16" s="39">
        <f>Coversheet!$D$36</f>
        <v>0</v>
      </c>
      <c r="D16" s="39" t="str">
        <f>Sheet1!$A$1</f>
        <v>Animal Food Safety Inspection Audit Form v 11/2024</v>
      </c>
      <c r="E16" s="62">
        <f>Coversheet!$D$35</f>
        <v>0</v>
      </c>
      <c r="F16" s="39" t="str">
        <f>Coversheet!$D$17</f>
        <v>Select</v>
      </c>
      <c r="G16" s="39" t="str">
        <f>Coversheet!$D$19</f>
        <v>Select</v>
      </c>
      <c r="H16" s="39" t="str">
        <f>Coversheet!$D$16</f>
        <v>FEED</v>
      </c>
      <c r="I16" s="39" t="str">
        <f>Coversheet!$D$24</f>
        <v>Select</v>
      </c>
      <c r="J16" s="39" t="str">
        <f>Coversheet!$D$25</f>
        <v>Select</v>
      </c>
      <c r="K16" s="39">
        <f>Coversheet!$D$26</f>
        <v>0</v>
      </c>
      <c r="L16" s="39">
        <f>Coversheet!$D$28</f>
        <v>0</v>
      </c>
      <c r="M16" s="62">
        <f>Coversheet!$D$29</f>
        <v>0</v>
      </c>
      <c r="N16" s="39">
        <f>Coversheet!$D$30</f>
        <v>0</v>
      </c>
      <c r="O16" s="39" t="str">
        <f>VLOOKUP('AF Audit Form'!$C$11,Sheet1!$A$3:$D$35,4,FALSE)</f>
        <v>null</v>
      </c>
      <c r="P16" s="39" t="str">
        <f>'AF Audit Form'!$C$12</f>
        <v>OR enter entity name here if unavailable to select from list above</v>
      </c>
      <c r="Q16" s="39"/>
      <c r="R16" s="39"/>
      <c r="S16" s="39" t="str">
        <f>Coversheet!$D$15</f>
        <v>Select</v>
      </c>
      <c r="T16" s="39">
        <f>Coversheet!$D$21</f>
        <v>0</v>
      </c>
      <c r="U16" s="39" t="s">
        <v>221</v>
      </c>
      <c r="V16" s="39"/>
      <c r="W16" s="62">
        <f>'AF Audit Form'!$C$20</f>
        <v>0</v>
      </c>
      <c r="X16" s="39">
        <f>'AF Audit Form'!$C$14</f>
        <v>0</v>
      </c>
      <c r="Y16" s="39">
        <f>'AF Audit Form'!$C$15</f>
        <v>0</v>
      </c>
      <c r="Z16" s="39">
        <f>'AF Audit Form'!$C$16</f>
        <v>0</v>
      </c>
      <c r="AA16" s="39">
        <f>'AF Audit Form'!$C$17</f>
        <v>0</v>
      </c>
      <c r="AB16" s="39">
        <f>'AF Audit Form'!$C$18</f>
        <v>0</v>
      </c>
      <c r="AC16" s="39"/>
      <c r="AD16" s="39">
        <f>'AF Audit Form'!$C$19</f>
        <v>0</v>
      </c>
      <c r="AE16" s="39" t="str">
        <f>'AF Audit Form'!$C$24</f>
        <v>Select</v>
      </c>
      <c r="AF16" s="39" t="str">
        <f>'AF Audit Form'!$C$23</f>
        <v>Select</v>
      </c>
      <c r="AG16" s="39">
        <f>'AF Audit Form'!$E$20</f>
        <v>0</v>
      </c>
      <c r="AH16" s="39">
        <f>'AF Audit Form'!$E$21</f>
        <v>0</v>
      </c>
      <c r="AI16" s="63" t="str">
        <f>'AF Audit Form'!$E$22</f>
        <v>Auto-Populates</v>
      </c>
      <c r="AJ16" s="39" t="str">
        <f>'AF Audit Form'!$E$23</f>
        <v>Auto-populates</v>
      </c>
      <c r="AK16" s="39" t="str">
        <f>'AF Audit Form'!$B$33</f>
        <v>II. INSPECTION OBSERVATIONS AND PERFORMANCE</v>
      </c>
      <c r="AL16" s="39">
        <v>12</v>
      </c>
      <c r="AM16" s="39" t="str">
        <f>'AF Audit Form'!B67</f>
        <v>12. Did the inspector verify that deficiencies from the previous inspection were corrected?</v>
      </c>
      <c r="AN16" s="39"/>
      <c r="AO16" s="39" t="str">
        <f>'AF Audit Form'!$E$67</f>
        <v>Select</v>
      </c>
      <c r="AP16" s="39">
        <f>'AF Audit Form'!$B$69</f>
        <v>0</v>
      </c>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row>
    <row r="17" spans="1:96" x14ac:dyDescent="0.25">
      <c r="A17" s="39" t="str">
        <f>VLOOKUP('AF Audit Form'!$C$11,Sheet1!$A$3:$C$35,3,FALSE)</f>
        <v>null</v>
      </c>
      <c r="B17" s="39" t="str">
        <f>VLOOKUP('AF Audit Form'!$C$11,Sheet1!$A$3:$E$35,2,FALSE)</f>
        <v>null</v>
      </c>
      <c r="C17" s="39">
        <f>Coversheet!$D$36</f>
        <v>0</v>
      </c>
      <c r="D17" s="39" t="str">
        <f>Sheet1!$A$1</f>
        <v>Animal Food Safety Inspection Audit Form v 11/2024</v>
      </c>
      <c r="E17" s="62">
        <f>Coversheet!$D$35</f>
        <v>0</v>
      </c>
      <c r="F17" s="39" t="str">
        <f>Coversheet!$D$17</f>
        <v>Select</v>
      </c>
      <c r="G17" s="39" t="str">
        <f>Coversheet!$D$19</f>
        <v>Select</v>
      </c>
      <c r="H17" s="39" t="str">
        <f>Coversheet!$D$16</f>
        <v>FEED</v>
      </c>
      <c r="I17" s="39" t="str">
        <f>Coversheet!$D$24</f>
        <v>Select</v>
      </c>
      <c r="J17" s="39" t="str">
        <f>Coversheet!$D$25</f>
        <v>Select</v>
      </c>
      <c r="K17" s="39">
        <f>Coversheet!$D$26</f>
        <v>0</v>
      </c>
      <c r="L17" s="39">
        <f>Coversheet!$D$28</f>
        <v>0</v>
      </c>
      <c r="M17" s="62">
        <f>Coversheet!$D$29</f>
        <v>0</v>
      </c>
      <c r="N17" s="39">
        <f>Coversheet!$D$30</f>
        <v>0</v>
      </c>
      <c r="O17" s="39" t="str">
        <f>VLOOKUP('AF Audit Form'!$C$11,Sheet1!$A$3:$D$35,4,FALSE)</f>
        <v>null</v>
      </c>
      <c r="P17" s="39" t="str">
        <f>'AF Audit Form'!$C$12</f>
        <v>OR enter entity name here if unavailable to select from list above</v>
      </c>
      <c r="Q17" s="39"/>
      <c r="R17" s="39"/>
      <c r="S17" s="39" t="str">
        <f>Coversheet!$D$15</f>
        <v>Select</v>
      </c>
      <c r="T17" s="39">
        <f>Coversheet!$D$21</f>
        <v>0</v>
      </c>
      <c r="U17" s="39" t="s">
        <v>221</v>
      </c>
      <c r="V17" s="39"/>
      <c r="W17" s="62">
        <f>'AF Audit Form'!$C$20</f>
        <v>0</v>
      </c>
      <c r="X17" s="39">
        <f>'AF Audit Form'!$C$14</f>
        <v>0</v>
      </c>
      <c r="Y17" s="39">
        <f>'AF Audit Form'!$C$15</f>
        <v>0</v>
      </c>
      <c r="Z17" s="39">
        <f>'AF Audit Form'!$C$16</f>
        <v>0</v>
      </c>
      <c r="AA17" s="39">
        <f>'AF Audit Form'!$C$17</f>
        <v>0</v>
      </c>
      <c r="AB17" s="39">
        <f>'AF Audit Form'!$C$18</f>
        <v>0</v>
      </c>
      <c r="AC17" s="39"/>
      <c r="AD17" s="39">
        <f>'AF Audit Form'!$C$19</f>
        <v>0</v>
      </c>
      <c r="AE17" s="39" t="str">
        <f>'AF Audit Form'!$C$24</f>
        <v>Select</v>
      </c>
      <c r="AF17" s="39" t="str">
        <f>'AF Audit Form'!$C$23</f>
        <v>Select</v>
      </c>
      <c r="AG17" s="39">
        <f>'AF Audit Form'!$E$20</f>
        <v>0</v>
      </c>
      <c r="AH17" s="39">
        <f>'AF Audit Form'!$E$21</f>
        <v>0</v>
      </c>
      <c r="AI17" s="63" t="str">
        <f>'AF Audit Form'!$E$22</f>
        <v>Auto-Populates</v>
      </c>
      <c r="AJ17" s="39" t="str">
        <f>'AF Audit Form'!$E$23</f>
        <v>Auto-populates</v>
      </c>
      <c r="AK17" s="39" t="str">
        <f>'AF Audit Form'!$B$33</f>
        <v>II. INSPECTION OBSERVATIONS AND PERFORMANCE</v>
      </c>
      <c r="AL17" s="39">
        <v>13</v>
      </c>
      <c r="AM17" s="39" t="str">
        <f>'AF Audit Form'!B70</f>
        <v xml:space="preserve">13. Did the inspector act in a professional manner and demonstrate proper safety practices during the inspection? </v>
      </c>
      <c r="AN17" s="39"/>
      <c r="AO17" s="39" t="str">
        <f>'AF Audit Form'!$E$70</f>
        <v>Select</v>
      </c>
      <c r="AP17" s="39">
        <f>'AF Audit Form'!$B$72</f>
        <v>0</v>
      </c>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row>
    <row r="18" spans="1:96" x14ac:dyDescent="0.25">
      <c r="A18" s="39" t="str">
        <f>VLOOKUP('AF Audit Form'!$C$11,Sheet1!$A$3:$C$35,3,FALSE)</f>
        <v>null</v>
      </c>
      <c r="B18" s="39" t="str">
        <f>VLOOKUP('AF Audit Form'!$C$11,Sheet1!$A$3:$E$35,2,FALSE)</f>
        <v>null</v>
      </c>
      <c r="C18" s="39">
        <f>Coversheet!$D$36</f>
        <v>0</v>
      </c>
      <c r="D18" s="39" t="str">
        <f>Sheet1!$A$1</f>
        <v>Animal Food Safety Inspection Audit Form v 11/2024</v>
      </c>
      <c r="E18" s="62">
        <f>Coversheet!$D$35</f>
        <v>0</v>
      </c>
      <c r="F18" s="39" t="str">
        <f>Coversheet!$D$17</f>
        <v>Select</v>
      </c>
      <c r="G18" s="39" t="str">
        <f>Coversheet!$D$19</f>
        <v>Select</v>
      </c>
      <c r="H18" s="39" t="str">
        <f>Coversheet!$D$16</f>
        <v>FEED</v>
      </c>
      <c r="I18" s="39" t="str">
        <f>Coversheet!$D$24</f>
        <v>Select</v>
      </c>
      <c r="J18" s="39" t="str">
        <f>Coversheet!$D$25</f>
        <v>Select</v>
      </c>
      <c r="K18" s="39">
        <f>Coversheet!$D$26</f>
        <v>0</v>
      </c>
      <c r="L18" s="39">
        <f>Coversheet!$D$28</f>
        <v>0</v>
      </c>
      <c r="M18" s="62">
        <f>Coversheet!$D$29</f>
        <v>0</v>
      </c>
      <c r="N18" s="39">
        <f>Coversheet!$D$30</f>
        <v>0</v>
      </c>
      <c r="O18" s="39" t="str">
        <f>VLOOKUP('AF Audit Form'!$C$11,Sheet1!$A$3:$D$35,4,FALSE)</f>
        <v>null</v>
      </c>
      <c r="P18" s="39" t="str">
        <f>'AF Audit Form'!$C$12</f>
        <v>OR enter entity name here if unavailable to select from list above</v>
      </c>
      <c r="Q18" s="39"/>
      <c r="R18" s="39"/>
      <c r="S18" s="39" t="str">
        <f>Coversheet!$D$15</f>
        <v>Select</v>
      </c>
      <c r="T18" s="39">
        <f>Coversheet!$D$21</f>
        <v>0</v>
      </c>
      <c r="U18" s="39" t="s">
        <v>221</v>
      </c>
      <c r="V18" s="39"/>
      <c r="W18" s="62">
        <f>'AF Audit Form'!$C$20</f>
        <v>0</v>
      </c>
      <c r="X18" s="39">
        <f>'AF Audit Form'!$C$14</f>
        <v>0</v>
      </c>
      <c r="Y18" s="39">
        <f>'AF Audit Form'!$C$15</f>
        <v>0</v>
      </c>
      <c r="Z18" s="39">
        <f>'AF Audit Form'!$C$16</f>
        <v>0</v>
      </c>
      <c r="AA18" s="39">
        <f>'AF Audit Form'!$C$17</f>
        <v>0</v>
      </c>
      <c r="AB18" s="39">
        <f>'AF Audit Form'!$C$18</f>
        <v>0</v>
      </c>
      <c r="AC18" s="39"/>
      <c r="AD18" s="39">
        <f>'AF Audit Form'!$C$19</f>
        <v>0</v>
      </c>
      <c r="AE18" s="39" t="str">
        <f>'AF Audit Form'!$C$24</f>
        <v>Select</v>
      </c>
      <c r="AF18" s="39" t="str">
        <f>'AF Audit Form'!$C$23</f>
        <v>Select</v>
      </c>
      <c r="AG18" s="39">
        <f>'AF Audit Form'!$E$20</f>
        <v>0</v>
      </c>
      <c r="AH18" s="39">
        <f>'AF Audit Form'!$E$21</f>
        <v>0</v>
      </c>
      <c r="AI18" s="63" t="str">
        <f>'AF Audit Form'!$E$22</f>
        <v>Auto-Populates</v>
      </c>
      <c r="AJ18" s="39" t="str">
        <f>'AF Audit Form'!$E$23</f>
        <v>Auto-populates</v>
      </c>
      <c r="AK18" s="39" t="str">
        <f>'AF Audit Form'!$B$73</f>
        <v>III. ORAL AND WRITTEN COMMUNICATION</v>
      </c>
      <c r="AL18" s="39">
        <v>1</v>
      </c>
      <c r="AM18" s="39" t="str">
        <f>'AF Audit Form'!B74</f>
        <v>1. Did the inspector identify himself/herself and make appropriate introductions, which include explaining the purpose and scope of the inspection?</v>
      </c>
      <c r="AN18" s="39"/>
      <c r="AO18" s="39" t="str">
        <f>'AF Audit Form'!$E$74</f>
        <v>Select</v>
      </c>
      <c r="AP18" s="39">
        <f>'AF Audit Form'!$B$76</f>
        <v>0</v>
      </c>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row>
    <row r="19" spans="1:96" x14ac:dyDescent="0.25">
      <c r="A19" s="39" t="str">
        <f>VLOOKUP('AF Audit Form'!$C$11,Sheet1!$A$3:$C$35,3,FALSE)</f>
        <v>null</v>
      </c>
      <c r="B19" s="39" t="str">
        <f>VLOOKUP('AF Audit Form'!$C$11,Sheet1!$A$3:$E$35,2,FALSE)</f>
        <v>null</v>
      </c>
      <c r="C19" s="39">
        <f>Coversheet!$D$36</f>
        <v>0</v>
      </c>
      <c r="D19" s="39" t="str">
        <f>Sheet1!$A$1</f>
        <v>Animal Food Safety Inspection Audit Form v 11/2024</v>
      </c>
      <c r="E19" s="62">
        <f>Coversheet!$D$35</f>
        <v>0</v>
      </c>
      <c r="F19" s="39" t="str">
        <f>Coversheet!$D$17</f>
        <v>Select</v>
      </c>
      <c r="G19" s="39" t="str">
        <f>Coversheet!$D$19</f>
        <v>Select</v>
      </c>
      <c r="H19" s="39" t="str">
        <f>Coversheet!$D$16</f>
        <v>FEED</v>
      </c>
      <c r="I19" s="39" t="str">
        <f>Coversheet!$D$24</f>
        <v>Select</v>
      </c>
      <c r="J19" s="39" t="str">
        <f>Coversheet!$D$25</f>
        <v>Select</v>
      </c>
      <c r="K19" s="39">
        <f>Coversheet!$D$26</f>
        <v>0</v>
      </c>
      <c r="L19" s="39">
        <f>Coversheet!$D$28</f>
        <v>0</v>
      </c>
      <c r="M19" s="62">
        <f>Coversheet!$D$29</f>
        <v>0</v>
      </c>
      <c r="N19" s="39">
        <f>Coversheet!$D$30</f>
        <v>0</v>
      </c>
      <c r="O19" s="39" t="str">
        <f>VLOOKUP('AF Audit Form'!$C$11,Sheet1!$A$3:$D$35,4,FALSE)</f>
        <v>null</v>
      </c>
      <c r="P19" s="39" t="str">
        <f>'AF Audit Form'!$C$12</f>
        <v>OR enter entity name here if unavailable to select from list above</v>
      </c>
      <c r="Q19" s="39"/>
      <c r="R19" s="39"/>
      <c r="S19" s="39" t="str">
        <f>Coversheet!$D$15</f>
        <v>Select</v>
      </c>
      <c r="T19" s="39">
        <f>Coversheet!$D$21</f>
        <v>0</v>
      </c>
      <c r="U19" s="39" t="s">
        <v>221</v>
      </c>
      <c r="V19" s="39"/>
      <c r="W19" s="62">
        <f>'AF Audit Form'!$C$20</f>
        <v>0</v>
      </c>
      <c r="X19" s="39">
        <f>'AF Audit Form'!$C$14</f>
        <v>0</v>
      </c>
      <c r="Y19" s="39">
        <f>'AF Audit Form'!$C$15</f>
        <v>0</v>
      </c>
      <c r="Z19" s="39">
        <f>'AF Audit Form'!$C$16</f>
        <v>0</v>
      </c>
      <c r="AA19" s="39">
        <f>'AF Audit Form'!$C$17</f>
        <v>0</v>
      </c>
      <c r="AB19" s="39">
        <f>'AF Audit Form'!$C$18</f>
        <v>0</v>
      </c>
      <c r="AC19" s="39"/>
      <c r="AD19" s="39">
        <f>'AF Audit Form'!$C$19</f>
        <v>0</v>
      </c>
      <c r="AE19" s="39" t="str">
        <f>'AF Audit Form'!$C$24</f>
        <v>Select</v>
      </c>
      <c r="AF19" s="39" t="str">
        <f>'AF Audit Form'!$C$23</f>
        <v>Select</v>
      </c>
      <c r="AG19" s="39">
        <f>'AF Audit Form'!$E$20</f>
        <v>0</v>
      </c>
      <c r="AH19" s="39">
        <f>'AF Audit Form'!$E$21</f>
        <v>0</v>
      </c>
      <c r="AI19" s="63" t="str">
        <f>'AF Audit Form'!$E$22</f>
        <v>Auto-Populates</v>
      </c>
      <c r="AJ19" s="39" t="str">
        <f>'AF Audit Form'!$E$23</f>
        <v>Auto-populates</v>
      </c>
      <c r="AK19" s="39" t="str">
        <f>'AF Audit Form'!$B$73</f>
        <v>III. ORAL AND WRITTEN COMMUNICATION</v>
      </c>
      <c r="AL19" s="39">
        <v>2</v>
      </c>
      <c r="AM19" s="39" t="str">
        <f>'AF Audit Form'!B77</f>
        <v>2. Did the inspector use suitable interviewing techniques?</v>
      </c>
      <c r="AN19" s="39"/>
      <c r="AO19" s="39" t="str">
        <f>'AF Audit Form'!$E$77</f>
        <v>Select</v>
      </c>
      <c r="AP19" s="39">
        <f>'AF Audit Form'!$B$79</f>
        <v>0</v>
      </c>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row>
    <row r="20" spans="1:96" x14ac:dyDescent="0.25">
      <c r="A20" s="39" t="str">
        <f>VLOOKUP('AF Audit Form'!$C$11,Sheet1!$A$3:$C$35,3,FALSE)</f>
        <v>null</v>
      </c>
      <c r="B20" s="39" t="str">
        <f>VLOOKUP('AF Audit Form'!$C$11,Sheet1!$A$3:$E$35,2,FALSE)</f>
        <v>null</v>
      </c>
      <c r="C20" s="39">
        <f>Coversheet!$D$36</f>
        <v>0</v>
      </c>
      <c r="D20" s="39" t="str">
        <f>Sheet1!$A$1</f>
        <v>Animal Food Safety Inspection Audit Form v 11/2024</v>
      </c>
      <c r="E20" s="62">
        <f>Coversheet!$D$35</f>
        <v>0</v>
      </c>
      <c r="F20" s="39" t="str">
        <f>Coversheet!$D$17</f>
        <v>Select</v>
      </c>
      <c r="G20" s="39" t="str">
        <f>Coversheet!$D$19</f>
        <v>Select</v>
      </c>
      <c r="H20" s="39" t="str">
        <f>Coversheet!$D$16</f>
        <v>FEED</v>
      </c>
      <c r="I20" s="39" t="str">
        <f>Coversheet!$D$24</f>
        <v>Select</v>
      </c>
      <c r="J20" s="39" t="str">
        <f>Coversheet!$D$25</f>
        <v>Select</v>
      </c>
      <c r="K20" s="39">
        <f>Coversheet!$D$26</f>
        <v>0</v>
      </c>
      <c r="L20" s="39">
        <f>Coversheet!$D$28</f>
        <v>0</v>
      </c>
      <c r="M20" s="62">
        <f>Coversheet!$D$29</f>
        <v>0</v>
      </c>
      <c r="N20" s="39">
        <f>Coversheet!$D$30</f>
        <v>0</v>
      </c>
      <c r="O20" s="39" t="str">
        <f>VLOOKUP('AF Audit Form'!$C$11,Sheet1!$A$3:$D$35,4,FALSE)</f>
        <v>null</v>
      </c>
      <c r="P20" s="39" t="str">
        <f>'AF Audit Form'!$C$12</f>
        <v>OR enter entity name here if unavailable to select from list above</v>
      </c>
      <c r="Q20" s="39"/>
      <c r="R20" s="39"/>
      <c r="S20" s="39" t="str">
        <f>Coversheet!$D$15</f>
        <v>Select</v>
      </c>
      <c r="T20" s="39">
        <f>Coversheet!$D$21</f>
        <v>0</v>
      </c>
      <c r="U20" s="39" t="s">
        <v>221</v>
      </c>
      <c r="V20" s="39"/>
      <c r="W20" s="62">
        <f>'AF Audit Form'!$C$20</f>
        <v>0</v>
      </c>
      <c r="X20" s="39">
        <f>'AF Audit Form'!$C$14</f>
        <v>0</v>
      </c>
      <c r="Y20" s="39">
        <f>'AF Audit Form'!$C$15</f>
        <v>0</v>
      </c>
      <c r="Z20" s="39">
        <f>'AF Audit Form'!$C$16</f>
        <v>0</v>
      </c>
      <c r="AA20" s="39">
        <f>'AF Audit Form'!$C$17</f>
        <v>0</v>
      </c>
      <c r="AB20" s="39">
        <f>'AF Audit Form'!$C$18</f>
        <v>0</v>
      </c>
      <c r="AC20" s="39"/>
      <c r="AD20" s="39">
        <f>'AF Audit Form'!$C$19</f>
        <v>0</v>
      </c>
      <c r="AE20" s="39" t="str">
        <f>'AF Audit Form'!$C$24</f>
        <v>Select</v>
      </c>
      <c r="AF20" s="39" t="str">
        <f>'AF Audit Form'!$C$23</f>
        <v>Select</v>
      </c>
      <c r="AG20" s="39">
        <f>'AF Audit Form'!$E$20</f>
        <v>0</v>
      </c>
      <c r="AH20" s="39">
        <f>'AF Audit Form'!$E$21</f>
        <v>0</v>
      </c>
      <c r="AI20" s="63" t="str">
        <f>'AF Audit Form'!$E$22</f>
        <v>Auto-Populates</v>
      </c>
      <c r="AJ20" s="39" t="str">
        <f>'AF Audit Form'!$E$23</f>
        <v>Auto-populates</v>
      </c>
      <c r="AK20" s="39" t="str">
        <f>'AF Audit Form'!$B$73</f>
        <v>III. ORAL AND WRITTEN COMMUNICATION</v>
      </c>
      <c r="AL20" s="39">
        <v>3</v>
      </c>
      <c r="AM20" s="39" t="str">
        <f>'AF Audit Form'!B80</f>
        <v>3. Did the inspector explain findings accurately and clearly throughout the inspection?</v>
      </c>
      <c r="AN20" s="39"/>
      <c r="AO20" s="39" t="str">
        <f>'AF Audit Form'!$E$80</f>
        <v>Select</v>
      </c>
      <c r="AP20" s="39">
        <f>'AF Audit Form'!$B$82</f>
        <v>0</v>
      </c>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row>
    <row r="21" spans="1:96" x14ac:dyDescent="0.25">
      <c r="A21" s="39" t="str">
        <f>VLOOKUP('AF Audit Form'!$C$11,Sheet1!$A$3:$C$35,3,FALSE)</f>
        <v>null</v>
      </c>
      <c r="B21" s="39" t="str">
        <f>VLOOKUP('AF Audit Form'!$C$11,Sheet1!$A$3:$E$35,2,FALSE)</f>
        <v>null</v>
      </c>
      <c r="C21" s="39">
        <f>Coversheet!$D$36</f>
        <v>0</v>
      </c>
      <c r="D21" s="39" t="str">
        <f>Sheet1!$A$1</f>
        <v>Animal Food Safety Inspection Audit Form v 11/2024</v>
      </c>
      <c r="E21" s="62">
        <f>Coversheet!$D$35</f>
        <v>0</v>
      </c>
      <c r="F21" s="39" t="str">
        <f>Coversheet!$D$17</f>
        <v>Select</v>
      </c>
      <c r="G21" s="39" t="str">
        <f>Coversheet!$D$19</f>
        <v>Select</v>
      </c>
      <c r="H21" s="39" t="str">
        <f>Coversheet!$D$16</f>
        <v>FEED</v>
      </c>
      <c r="I21" s="39" t="str">
        <f>Coversheet!$D$24</f>
        <v>Select</v>
      </c>
      <c r="J21" s="39" t="str">
        <f>Coversheet!$D$25</f>
        <v>Select</v>
      </c>
      <c r="K21" s="39">
        <f>Coversheet!$D$26</f>
        <v>0</v>
      </c>
      <c r="L21" s="39">
        <f>Coversheet!$D$28</f>
        <v>0</v>
      </c>
      <c r="M21" s="62">
        <f>Coversheet!$D$29</f>
        <v>0</v>
      </c>
      <c r="N21" s="39">
        <f>Coversheet!$D$30</f>
        <v>0</v>
      </c>
      <c r="O21" s="39" t="str">
        <f>VLOOKUP('AF Audit Form'!$C$11,Sheet1!$A$3:$D$35,4,FALSE)</f>
        <v>null</v>
      </c>
      <c r="P21" s="39" t="str">
        <f>'AF Audit Form'!$C$12</f>
        <v>OR enter entity name here if unavailable to select from list above</v>
      </c>
      <c r="Q21" s="39"/>
      <c r="R21" s="39"/>
      <c r="S21" s="39" t="str">
        <f>Coversheet!$D$15</f>
        <v>Select</v>
      </c>
      <c r="T21" s="39">
        <f>Coversheet!$D$21</f>
        <v>0</v>
      </c>
      <c r="U21" s="39" t="s">
        <v>221</v>
      </c>
      <c r="V21" s="39"/>
      <c r="W21" s="62">
        <f>'AF Audit Form'!$C$20</f>
        <v>0</v>
      </c>
      <c r="X21" s="39">
        <f>'AF Audit Form'!$C$14</f>
        <v>0</v>
      </c>
      <c r="Y21" s="39">
        <f>'AF Audit Form'!$C$15</f>
        <v>0</v>
      </c>
      <c r="Z21" s="39">
        <f>'AF Audit Form'!$C$16</f>
        <v>0</v>
      </c>
      <c r="AA21" s="39">
        <f>'AF Audit Form'!$C$17</f>
        <v>0</v>
      </c>
      <c r="AB21" s="39">
        <f>'AF Audit Form'!$C$18</f>
        <v>0</v>
      </c>
      <c r="AC21" s="39"/>
      <c r="AD21" s="39">
        <f>'AF Audit Form'!$C$19</f>
        <v>0</v>
      </c>
      <c r="AE21" s="39" t="str">
        <f>'AF Audit Form'!$C$24</f>
        <v>Select</v>
      </c>
      <c r="AF21" s="39" t="str">
        <f>'AF Audit Form'!$C$23</f>
        <v>Select</v>
      </c>
      <c r="AG21" s="39">
        <f>'AF Audit Form'!$E$20</f>
        <v>0</v>
      </c>
      <c r="AH21" s="39">
        <f>'AF Audit Form'!$E$21</f>
        <v>0</v>
      </c>
      <c r="AI21" s="63" t="str">
        <f>'AF Audit Form'!$E$22</f>
        <v>Auto-Populates</v>
      </c>
      <c r="AJ21" s="39" t="str">
        <f>'AF Audit Form'!$E$23</f>
        <v>Auto-populates</v>
      </c>
      <c r="AK21" s="39" t="str">
        <f>'AF Audit Form'!$B$73</f>
        <v>III. ORAL AND WRITTEN COMMUNICATION</v>
      </c>
      <c r="AL21" s="39">
        <v>4</v>
      </c>
      <c r="AM21" s="39" t="str">
        <f>'AF Audit Form'!B83</f>
        <v>4. Did the inspector notify the most responsible person at the firm if anything requiring immediate corrective action was necessary?</v>
      </c>
      <c r="AN21" s="39"/>
      <c r="AO21" s="39" t="str">
        <f>'AF Audit Form'!$E$83</f>
        <v>Select</v>
      </c>
      <c r="AP21" s="39">
        <f>'AF Audit Form'!$B$85</f>
        <v>0</v>
      </c>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row>
    <row r="22" spans="1:96" x14ac:dyDescent="0.25">
      <c r="A22" s="39" t="str">
        <f>VLOOKUP('AF Audit Form'!$C$11,Sheet1!$A$3:$C$35,3,FALSE)</f>
        <v>null</v>
      </c>
      <c r="B22" s="39" t="str">
        <f>VLOOKUP('AF Audit Form'!$C$11,Sheet1!$A$3:$E$35,2,FALSE)</f>
        <v>null</v>
      </c>
      <c r="C22" s="39">
        <f>Coversheet!$D$36</f>
        <v>0</v>
      </c>
      <c r="D22" s="39" t="str">
        <f>Sheet1!$A$1</f>
        <v>Animal Food Safety Inspection Audit Form v 11/2024</v>
      </c>
      <c r="E22" s="62">
        <f>Coversheet!$D$35</f>
        <v>0</v>
      </c>
      <c r="F22" s="39" t="str">
        <f>Coversheet!$D$17</f>
        <v>Select</v>
      </c>
      <c r="G22" s="39" t="str">
        <f>Coversheet!$D$19</f>
        <v>Select</v>
      </c>
      <c r="H22" s="39" t="str">
        <f>Coversheet!$D$16</f>
        <v>FEED</v>
      </c>
      <c r="I22" s="39" t="str">
        <f>Coversheet!$D$24</f>
        <v>Select</v>
      </c>
      <c r="J22" s="39" t="str">
        <f>Coversheet!$D$25</f>
        <v>Select</v>
      </c>
      <c r="K22" s="39">
        <f>Coversheet!$D$26</f>
        <v>0</v>
      </c>
      <c r="L22" s="39">
        <f>Coversheet!$D$28</f>
        <v>0</v>
      </c>
      <c r="M22" s="62">
        <f>Coversheet!$D$29</f>
        <v>0</v>
      </c>
      <c r="N22" s="39">
        <f>Coversheet!$D$30</f>
        <v>0</v>
      </c>
      <c r="O22" s="39" t="str">
        <f>VLOOKUP('AF Audit Form'!$C$11,Sheet1!$A$3:$D$35,4,FALSE)</f>
        <v>null</v>
      </c>
      <c r="P22" s="39" t="str">
        <f>'AF Audit Form'!$C$12</f>
        <v>OR enter entity name here if unavailable to select from list above</v>
      </c>
      <c r="Q22" s="39"/>
      <c r="R22" s="39"/>
      <c r="S22" s="39" t="str">
        <f>Coversheet!$D$15</f>
        <v>Select</v>
      </c>
      <c r="T22" s="39">
        <f>Coversheet!$D$21</f>
        <v>0</v>
      </c>
      <c r="U22" s="39" t="s">
        <v>221</v>
      </c>
      <c r="V22" s="39"/>
      <c r="W22" s="62">
        <f>'AF Audit Form'!$C$20</f>
        <v>0</v>
      </c>
      <c r="X22" s="39">
        <f>'AF Audit Form'!$C$14</f>
        <v>0</v>
      </c>
      <c r="Y22" s="39">
        <f>'AF Audit Form'!$C$15</f>
        <v>0</v>
      </c>
      <c r="Z22" s="39">
        <f>'AF Audit Form'!$C$16</f>
        <v>0</v>
      </c>
      <c r="AA22" s="39">
        <f>'AF Audit Form'!$C$17</f>
        <v>0</v>
      </c>
      <c r="AB22" s="39">
        <f>'AF Audit Form'!$C$18</f>
        <v>0</v>
      </c>
      <c r="AC22" s="39"/>
      <c r="AD22" s="39">
        <f>'AF Audit Form'!$C$19</f>
        <v>0</v>
      </c>
      <c r="AE22" s="39" t="str">
        <f>'AF Audit Form'!$C$24</f>
        <v>Select</v>
      </c>
      <c r="AF22" s="39" t="str">
        <f>'AF Audit Form'!$C$23</f>
        <v>Select</v>
      </c>
      <c r="AG22" s="39">
        <f>'AF Audit Form'!$E$20</f>
        <v>0</v>
      </c>
      <c r="AH22" s="39">
        <f>'AF Audit Form'!$E$21</f>
        <v>0</v>
      </c>
      <c r="AI22" s="63" t="str">
        <f>'AF Audit Form'!$E$22</f>
        <v>Auto-Populates</v>
      </c>
      <c r="AJ22" s="39" t="str">
        <f>'AF Audit Form'!$E$23</f>
        <v>Auto-populates</v>
      </c>
      <c r="AK22" s="39" t="str">
        <f>'AF Audit Form'!$B$73</f>
        <v>III. ORAL AND WRITTEN COMMUNICATION</v>
      </c>
      <c r="AL22" s="39">
        <v>5</v>
      </c>
      <c r="AM22" s="39" t="str">
        <f>'AF Audit Form'!B86</f>
        <v>5. Did the inspector answer questions posed by facility personnel and provide information in an appropriate manner?</v>
      </c>
      <c r="AN22" s="39"/>
      <c r="AO22" s="39" t="str">
        <f>'AF Audit Form'!$E$86</f>
        <v>Select</v>
      </c>
      <c r="AP22" s="39">
        <f>'AF Audit Form'!$B$88</f>
        <v>0</v>
      </c>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row>
    <row r="23" spans="1:96" x14ac:dyDescent="0.25">
      <c r="A23" s="39" t="str">
        <f>VLOOKUP('AF Audit Form'!$C$11,Sheet1!$A$3:$C$35,3,FALSE)</f>
        <v>null</v>
      </c>
      <c r="B23" s="39" t="str">
        <f>VLOOKUP('AF Audit Form'!$C$11,Sheet1!$A$3:$E$35,2,FALSE)</f>
        <v>null</v>
      </c>
      <c r="C23" s="39">
        <f>Coversheet!$D$36</f>
        <v>0</v>
      </c>
      <c r="D23" s="39" t="str">
        <f>Sheet1!$A$1</f>
        <v>Animal Food Safety Inspection Audit Form v 11/2024</v>
      </c>
      <c r="E23" s="62">
        <f>Coversheet!$D$35</f>
        <v>0</v>
      </c>
      <c r="F23" s="39" t="str">
        <f>Coversheet!$D$17</f>
        <v>Select</v>
      </c>
      <c r="G23" s="39" t="str">
        <f>Coversheet!$D$19</f>
        <v>Select</v>
      </c>
      <c r="H23" s="39" t="str">
        <f>Coversheet!$D$16</f>
        <v>FEED</v>
      </c>
      <c r="I23" s="39" t="str">
        <f>Coversheet!$D$24</f>
        <v>Select</v>
      </c>
      <c r="J23" s="39" t="str">
        <f>Coversheet!$D$25</f>
        <v>Select</v>
      </c>
      <c r="K23" s="39">
        <f>Coversheet!$D$26</f>
        <v>0</v>
      </c>
      <c r="L23" s="39">
        <f>Coversheet!$D$28</f>
        <v>0</v>
      </c>
      <c r="M23" s="62">
        <f>Coversheet!$D$29</f>
        <v>0</v>
      </c>
      <c r="N23" s="39">
        <f>Coversheet!$D$30</f>
        <v>0</v>
      </c>
      <c r="O23" s="39" t="str">
        <f>VLOOKUP('AF Audit Form'!$C$11,Sheet1!$A$3:$D$35,4,FALSE)</f>
        <v>null</v>
      </c>
      <c r="P23" s="39" t="str">
        <f>'AF Audit Form'!$C$12</f>
        <v>OR enter entity name here if unavailable to select from list above</v>
      </c>
      <c r="Q23" s="39"/>
      <c r="R23" s="39"/>
      <c r="S23" s="39" t="str">
        <f>Coversheet!$D$15</f>
        <v>Select</v>
      </c>
      <c r="T23" s="39">
        <f>Coversheet!$D$21</f>
        <v>0</v>
      </c>
      <c r="U23" s="39" t="s">
        <v>221</v>
      </c>
      <c r="V23" s="39"/>
      <c r="W23" s="62">
        <f>'AF Audit Form'!$C$20</f>
        <v>0</v>
      </c>
      <c r="X23" s="39">
        <f>'AF Audit Form'!$C$14</f>
        <v>0</v>
      </c>
      <c r="Y23" s="39">
        <f>'AF Audit Form'!$C$15</f>
        <v>0</v>
      </c>
      <c r="Z23" s="39">
        <f>'AF Audit Form'!$C$16</f>
        <v>0</v>
      </c>
      <c r="AA23" s="39">
        <f>'AF Audit Form'!$C$17</f>
        <v>0</v>
      </c>
      <c r="AB23" s="39">
        <f>'AF Audit Form'!$C$18</f>
        <v>0</v>
      </c>
      <c r="AC23" s="39"/>
      <c r="AD23" s="39">
        <f>'AF Audit Form'!$C$19</f>
        <v>0</v>
      </c>
      <c r="AE23" s="39" t="str">
        <f>'AF Audit Form'!$C$24</f>
        <v>Select</v>
      </c>
      <c r="AF23" s="39" t="str">
        <f>'AF Audit Form'!$C$23</f>
        <v>Select</v>
      </c>
      <c r="AG23" s="39">
        <f>'AF Audit Form'!$E$20</f>
        <v>0</v>
      </c>
      <c r="AH23" s="39">
        <f>'AF Audit Form'!$E$21</f>
        <v>0</v>
      </c>
      <c r="AI23" s="63" t="str">
        <f>'AF Audit Form'!$E$22</f>
        <v>Auto-Populates</v>
      </c>
      <c r="AJ23" s="39" t="str">
        <f>'AF Audit Form'!$E$23</f>
        <v>Auto-populates</v>
      </c>
      <c r="AK23" s="39" t="str">
        <f>'AF Audit Form'!$B$73</f>
        <v>III. ORAL AND WRITTEN COMMUNICATION</v>
      </c>
      <c r="AL23" s="39">
        <v>6</v>
      </c>
      <c r="AM23" s="39" t="str">
        <f>'AF Audit Form'!B89</f>
        <v>6. Did the inspector record findings accurately, clearly, and concisely on the FDA or state inspection report?</v>
      </c>
      <c r="AN23" s="39"/>
      <c r="AO23" s="39" t="str">
        <f>'AF Audit Form'!$E$89</f>
        <v>Select</v>
      </c>
      <c r="AP23" s="39">
        <f>'AF Audit Form'!$B$91</f>
        <v>0</v>
      </c>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row>
    <row r="24" spans="1:96" x14ac:dyDescent="0.25">
      <c r="A24" s="39" t="str">
        <f>VLOOKUP('AF Audit Form'!$C$11,Sheet1!$A$3:$C$35,3,FALSE)</f>
        <v>null</v>
      </c>
      <c r="B24" s="39" t="str">
        <f>VLOOKUP('AF Audit Form'!$C$11,Sheet1!$A$3:$E$35,2,FALSE)</f>
        <v>null</v>
      </c>
      <c r="C24" s="39">
        <f>Coversheet!$D$36</f>
        <v>0</v>
      </c>
      <c r="D24" s="39" t="str">
        <f>Sheet1!$A$1</f>
        <v>Animal Food Safety Inspection Audit Form v 11/2024</v>
      </c>
      <c r="E24" s="62">
        <f>Coversheet!$D$35</f>
        <v>0</v>
      </c>
      <c r="F24" s="39" t="str">
        <f>Coversheet!$D$17</f>
        <v>Select</v>
      </c>
      <c r="G24" s="39" t="str">
        <f>Coversheet!$D$19</f>
        <v>Select</v>
      </c>
      <c r="H24" s="39" t="str">
        <f>Coversheet!$D$16</f>
        <v>FEED</v>
      </c>
      <c r="I24" s="39" t="str">
        <f>Coversheet!$D$24</f>
        <v>Select</v>
      </c>
      <c r="J24" s="39" t="str">
        <f>Coversheet!$D$25</f>
        <v>Select</v>
      </c>
      <c r="K24" s="39">
        <f>Coversheet!$D$26</f>
        <v>0</v>
      </c>
      <c r="L24" s="39">
        <f>Coversheet!$D$28</f>
        <v>0</v>
      </c>
      <c r="M24" s="62">
        <f>Coversheet!$D$29</f>
        <v>0</v>
      </c>
      <c r="N24" s="39">
        <f>Coversheet!$D$30</f>
        <v>0</v>
      </c>
      <c r="O24" s="39" t="str">
        <f>VLOOKUP('AF Audit Form'!$C$11,Sheet1!$A$3:$D$35,4,FALSE)</f>
        <v>null</v>
      </c>
      <c r="P24" s="39" t="str">
        <f>'AF Audit Form'!$C$12</f>
        <v>OR enter entity name here if unavailable to select from list above</v>
      </c>
      <c r="Q24" s="39"/>
      <c r="R24" s="39"/>
      <c r="S24" s="39" t="str">
        <f>Coversheet!$D$15</f>
        <v>Select</v>
      </c>
      <c r="T24" s="39">
        <f>Coversheet!$D$21</f>
        <v>0</v>
      </c>
      <c r="U24" s="39" t="s">
        <v>221</v>
      </c>
      <c r="V24" s="39"/>
      <c r="W24" s="62">
        <f>'AF Audit Form'!$C$20</f>
        <v>0</v>
      </c>
      <c r="X24" s="39">
        <f>'AF Audit Form'!$C$14</f>
        <v>0</v>
      </c>
      <c r="Y24" s="39">
        <f>'AF Audit Form'!$C$15</f>
        <v>0</v>
      </c>
      <c r="Z24" s="39">
        <f>'AF Audit Form'!$C$16</f>
        <v>0</v>
      </c>
      <c r="AA24" s="39">
        <f>'AF Audit Form'!$C$17</f>
        <v>0</v>
      </c>
      <c r="AB24" s="39">
        <f>'AF Audit Form'!$C$18</f>
        <v>0</v>
      </c>
      <c r="AC24" s="39"/>
      <c r="AD24" s="39">
        <f>'AF Audit Form'!$C$19</f>
        <v>0</v>
      </c>
      <c r="AE24" s="39" t="str">
        <f>'AF Audit Form'!$C$24</f>
        <v>Select</v>
      </c>
      <c r="AF24" s="39" t="str">
        <f>'AF Audit Form'!$C$23</f>
        <v>Select</v>
      </c>
      <c r="AG24" s="39">
        <f>'AF Audit Form'!$E$20</f>
        <v>0</v>
      </c>
      <c r="AH24" s="39">
        <f>'AF Audit Form'!$E$21</f>
        <v>0</v>
      </c>
      <c r="AI24" s="63" t="str">
        <f>'AF Audit Form'!$E$22</f>
        <v>Auto-Populates</v>
      </c>
      <c r="AJ24" s="39" t="str">
        <f>'AF Audit Form'!$E$23</f>
        <v>Auto-populates</v>
      </c>
      <c r="AK24" s="39" t="str">
        <f>'AF Audit Form'!$B$92</f>
        <v>IV. ADDITIONAL ANIMAL FOOD REGUALTORY PROGRAM STANDARDS (AFRPS) QUESTIONS</v>
      </c>
      <c r="AL24" s="39">
        <v>1</v>
      </c>
      <c r="AM24" s="39" t="str">
        <f>'AF Audit Form'!B94</f>
        <v>1. Did the inspector follow applicable bio-security procedures required by the animal food facility and the FDA/state program?</v>
      </c>
      <c r="AN24" s="39"/>
      <c r="AO24" s="39" t="str">
        <f>'AF Audit Form'!$E$94</f>
        <v>Select</v>
      </c>
      <c r="AP24" s="39">
        <f>'AF Audit Form'!$B$96</f>
        <v>0</v>
      </c>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row>
    <row r="25" spans="1:96" x14ac:dyDescent="0.25">
      <c r="A25" s="39" t="str">
        <f>VLOOKUP('AF Audit Form'!$C$11,Sheet1!$A$3:$C$35,3,FALSE)</f>
        <v>null</v>
      </c>
      <c r="B25" s="39" t="str">
        <f>VLOOKUP('AF Audit Form'!$C$11,Sheet1!$A$3:$E$35,2,FALSE)</f>
        <v>null</v>
      </c>
      <c r="C25" s="39">
        <f>Coversheet!$D$36</f>
        <v>0</v>
      </c>
      <c r="D25" s="39" t="str">
        <f>Sheet1!$A$1</f>
        <v>Animal Food Safety Inspection Audit Form v 11/2024</v>
      </c>
      <c r="E25" s="62">
        <f>Coversheet!$D$35</f>
        <v>0</v>
      </c>
      <c r="F25" s="39" t="str">
        <f>Coversheet!$D$17</f>
        <v>Select</v>
      </c>
      <c r="G25" s="39" t="str">
        <f>Coversheet!$D$19</f>
        <v>Select</v>
      </c>
      <c r="H25" s="39" t="str">
        <f>Coversheet!$D$16</f>
        <v>FEED</v>
      </c>
      <c r="I25" s="39" t="str">
        <f>Coversheet!$D$24</f>
        <v>Select</v>
      </c>
      <c r="J25" s="39" t="str">
        <f>Coversheet!$D$25</f>
        <v>Select</v>
      </c>
      <c r="K25" s="39">
        <f>Coversheet!$D$26</f>
        <v>0</v>
      </c>
      <c r="L25" s="39">
        <f>Coversheet!$D$28</f>
        <v>0</v>
      </c>
      <c r="M25" s="62">
        <f>Coversheet!$D$29</f>
        <v>0</v>
      </c>
      <c r="N25" s="39">
        <f>Coversheet!$D$30</f>
        <v>0</v>
      </c>
      <c r="O25" s="39" t="str">
        <f>VLOOKUP('AF Audit Form'!$C$11,Sheet1!$A$3:$D$35,4,FALSE)</f>
        <v>null</v>
      </c>
      <c r="P25" s="39" t="str">
        <f>'AF Audit Form'!$C$12</f>
        <v>OR enter entity name here if unavailable to select from list above</v>
      </c>
      <c r="Q25" s="39"/>
      <c r="R25" s="39"/>
      <c r="S25" s="39" t="str">
        <f>Coversheet!$D$15</f>
        <v>Select</v>
      </c>
      <c r="T25" s="39">
        <f>Coversheet!$D$21</f>
        <v>0</v>
      </c>
      <c r="U25" s="39" t="s">
        <v>221</v>
      </c>
      <c r="V25" s="39"/>
      <c r="W25" s="62">
        <f>'AF Audit Form'!$C$20</f>
        <v>0</v>
      </c>
      <c r="X25" s="39">
        <f>'AF Audit Form'!$C$14</f>
        <v>0</v>
      </c>
      <c r="Y25" s="39">
        <f>'AF Audit Form'!$C$15</f>
        <v>0</v>
      </c>
      <c r="Z25" s="39">
        <f>'AF Audit Form'!$C$16</f>
        <v>0</v>
      </c>
      <c r="AA25" s="39">
        <f>'AF Audit Form'!$C$17</f>
        <v>0</v>
      </c>
      <c r="AB25" s="39">
        <f>'AF Audit Form'!$C$18</f>
        <v>0</v>
      </c>
      <c r="AC25" s="39"/>
      <c r="AD25" s="39">
        <f>'AF Audit Form'!$C$19</f>
        <v>0</v>
      </c>
      <c r="AE25" s="39" t="str">
        <f>'AF Audit Form'!$C$24</f>
        <v>Select</v>
      </c>
      <c r="AF25" s="39" t="str">
        <f>'AF Audit Form'!$C$23</f>
        <v>Select</v>
      </c>
      <c r="AG25" s="39">
        <f>'AF Audit Form'!$E$20</f>
        <v>0</v>
      </c>
      <c r="AH25" s="39">
        <f>'AF Audit Form'!$E$21</f>
        <v>0</v>
      </c>
      <c r="AI25" s="63" t="str">
        <f>'AF Audit Form'!$E$22</f>
        <v>Auto-Populates</v>
      </c>
      <c r="AJ25" s="39" t="str">
        <f>'AF Audit Form'!$E$23</f>
        <v>Auto-populates</v>
      </c>
      <c r="AK25" s="39" t="str">
        <f>'AF Audit Form'!$B$92</f>
        <v>IV. ADDITIONAL ANIMAL FOOD REGUALTORY PROGRAM STANDARDS (AFRPS) QUESTIONS</v>
      </c>
      <c r="AL25" s="39">
        <v>2</v>
      </c>
      <c r="AM25" s="39" t="str">
        <f>'AF Audit Form'!B97</f>
        <v>2. Did the inspector recognize relative risk (high to low) of the animal food facility based on the state program’s risk-based inspection program and categorization to a facility of a product, the manufacturing processes, and the inspection history of a facility?</v>
      </c>
      <c r="AN25" s="39"/>
      <c r="AO25" s="39" t="str">
        <f>'AF Audit Form'!$E$97</f>
        <v>Select</v>
      </c>
      <c r="AP25" s="39">
        <f>'AF Audit Form'!$B$99</f>
        <v>0</v>
      </c>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row>
    <row r="26" spans="1:96" x14ac:dyDescent="0.25">
      <c r="A26" s="39" t="str">
        <f>VLOOKUP('AF Audit Form'!$C$11,Sheet1!$A$3:$C$35,3,FALSE)</f>
        <v>null</v>
      </c>
      <c r="B26" s="39" t="str">
        <f>VLOOKUP('AF Audit Form'!$C$11,Sheet1!$A$3:$E$35,2,FALSE)</f>
        <v>null</v>
      </c>
      <c r="C26" s="39">
        <f>Coversheet!$D$36</f>
        <v>0</v>
      </c>
      <c r="D26" s="39" t="str">
        <f>Sheet1!$A$1</f>
        <v>Animal Food Safety Inspection Audit Form v 11/2024</v>
      </c>
      <c r="E26" s="62">
        <f>Coversheet!$D$35</f>
        <v>0</v>
      </c>
      <c r="F26" s="39" t="str">
        <f>Coversheet!$D$17</f>
        <v>Select</v>
      </c>
      <c r="G26" s="39" t="str">
        <f>Coversheet!$D$19</f>
        <v>Select</v>
      </c>
      <c r="H26" s="39" t="str">
        <f>Coversheet!$D$16</f>
        <v>FEED</v>
      </c>
      <c r="I26" s="39" t="str">
        <f>Coversheet!$D$24</f>
        <v>Select</v>
      </c>
      <c r="J26" s="39" t="str">
        <f>Coversheet!$D$25</f>
        <v>Select</v>
      </c>
      <c r="K26" s="39">
        <f>Coversheet!$D$26</f>
        <v>0</v>
      </c>
      <c r="L26" s="39">
        <f>Coversheet!$D$28</f>
        <v>0</v>
      </c>
      <c r="M26" s="62">
        <f>Coversheet!$D$29</f>
        <v>0</v>
      </c>
      <c r="N26" s="39">
        <f>Coversheet!$D$30</f>
        <v>0</v>
      </c>
      <c r="O26" s="39" t="str">
        <f>VLOOKUP('AF Audit Form'!$C$11,Sheet1!$A$3:$D$35,4,FALSE)</f>
        <v>null</v>
      </c>
      <c r="P26" s="39" t="str">
        <f>'AF Audit Form'!$C$12</f>
        <v>OR enter entity name here if unavailable to select from list above</v>
      </c>
      <c r="Q26" s="39"/>
      <c r="R26" s="39"/>
      <c r="S26" s="39" t="str">
        <f>Coversheet!$D$15</f>
        <v>Select</v>
      </c>
      <c r="T26" s="39">
        <f>Coversheet!$D$21</f>
        <v>0</v>
      </c>
      <c r="U26" s="39" t="s">
        <v>221</v>
      </c>
      <c r="V26" s="39"/>
      <c r="W26" s="62">
        <f>'AF Audit Form'!$C$20</f>
        <v>0</v>
      </c>
      <c r="X26" s="39">
        <f>'AF Audit Form'!$C$14</f>
        <v>0</v>
      </c>
      <c r="Y26" s="39">
        <f>'AF Audit Form'!$C$15</f>
        <v>0</v>
      </c>
      <c r="Z26" s="39">
        <f>'AF Audit Form'!$C$16</f>
        <v>0</v>
      </c>
      <c r="AA26" s="39">
        <f>'AF Audit Form'!$C$17</f>
        <v>0</v>
      </c>
      <c r="AB26" s="39">
        <f>'AF Audit Form'!$C$18</f>
        <v>0</v>
      </c>
      <c r="AC26" s="39"/>
      <c r="AD26" s="39">
        <f>'AF Audit Form'!$C$19</f>
        <v>0</v>
      </c>
      <c r="AE26" s="39" t="str">
        <f>'AF Audit Form'!$C$24</f>
        <v>Select</v>
      </c>
      <c r="AF26" s="39" t="str">
        <f>'AF Audit Form'!$C$23</f>
        <v>Select</v>
      </c>
      <c r="AG26" s="39">
        <f>'AF Audit Form'!$E$20</f>
        <v>0</v>
      </c>
      <c r="AH26" s="39">
        <f>'AF Audit Form'!$E$21</f>
        <v>0</v>
      </c>
      <c r="AI26" s="63" t="str">
        <f>'AF Audit Form'!$E$22</f>
        <v>Auto-Populates</v>
      </c>
      <c r="AJ26" s="39" t="str">
        <f>'AF Audit Form'!$E$23</f>
        <v>Auto-populates</v>
      </c>
      <c r="AK26" s="39" t="str">
        <f>'AF Audit Form'!$B$92</f>
        <v>IV. ADDITIONAL ANIMAL FOOD REGUALTORY PROGRAM STANDARDS (AFRPS) QUESTIONS</v>
      </c>
      <c r="AL26" s="39">
        <v>3</v>
      </c>
      <c r="AM26" s="39" t="str">
        <f>'AF Audit Form'!B100</f>
        <v>3. Did the inspector document findings accurately, clearly, legibly, and concisely on the applicable forms and provide a copy to the animal food establishment’s owner, operator, or agent in charge?</v>
      </c>
      <c r="AN26" s="39"/>
      <c r="AO26" s="39" t="str">
        <f>'AF Audit Form'!$E$100</f>
        <v>Select</v>
      </c>
      <c r="AP26" s="39">
        <f>'AF Audit Form'!$B$102</f>
        <v>0</v>
      </c>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row>
    <row r="27" spans="1:96" x14ac:dyDescent="0.25">
      <c r="A27" s="39" t="str">
        <f>VLOOKUP('AF Audit Form'!$C$11,Sheet1!$A$3:$C$35,3,FALSE)</f>
        <v>null</v>
      </c>
      <c r="B27" s="39" t="str">
        <f>VLOOKUP('AF Audit Form'!$C$11,Sheet1!$A$3:$E$35,2,FALSE)</f>
        <v>null</v>
      </c>
      <c r="C27" s="39">
        <f>Coversheet!$D$36</f>
        <v>0</v>
      </c>
      <c r="D27" s="39" t="str">
        <f>Sheet1!$A$1</f>
        <v>Animal Food Safety Inspection Audit Form v 11/2024</v>
      </c>
      <c r="E27" s="62">
        <f>Coversheet!$D$35</f>
        <v>0</v>
      </c>
      <c r="F27" s="39" t="str">
        <f>Coversheet!$D$17</f>
        <v>Select</v>
      </c>
      <c r="G27" s="39" t="str">
        <f>Coversheet!$D$19</f>
        <v>Select</v>
      </c>
      <c r="H27" s="39" t="str">
        <f>Coversheet!$D$16</f>
        <v>FEED</v>
      </c>
      <c r="I27" s="39" t="str">
        <f>Coversheet!$D$24</f>
        <v>Select</v>
      </c>
      <c r="J27" s="39" t="str">
        <f>Coversheet!$D$25</f>
        <v>Select</v>
      </c>
      <c r="K27" s="39">
        <f>Coversheet!$D$26</f>
        <v>0</v>
      </c>
      <c r="L27" s="39">
        <f>Coversheet!$D$28</f>
        <v>0</v>
      </c>
      <c r="M27" s="62">
        <f>Coversheet!$D$29</f>
        <v>0</v>
      </c>
      <c r="N27" s="39">
        <f>Coversheet!$D$30</f>
        <v>0</v>
      </c>
      <c r="O27" s="39" t="str">
        <f>VLOOKUP('AF Audit Form'!$C$11,Sheet1!$A$3:$D$35,4,FALSE)</f>
        <v>null</v>
      </c>
      <c r="P27" s="39" t="str">
        <f>'AF Audit Form'!$C$12</f>
        <v>OR enter entity name here if unavailable to select from list above</v>
      </c>
      <c r="Q27" s="39"/>
      <c r="R27" s="39"/>
      <c r="S27" s="39" t="str">
        <f>Coversheet!$D$15</f>
        <v>Select</v>
      </c>
      <c r="T27" s="39">
        <f>Coversheet!$D$21</f>
        <v>0</v>
      </c>
      <c r="U27" s="39" t="s">
        <v>221</v>
      </c>
      <c r="V27" s="39"/>
      <c r="W27" s="62">
        <f>'AF Audit Form'!$C$20</f>
        <v>0</v>
      </c>
      <c r="X27" s="39">
        <f>'AF Audit Form'!$C$14</f>
        <v>0</v>
      </c>
      <c r="Y27" s="39">
        <f>'AF Audit Form'!$C$15</f>
        <v>0</v>
      </c>
      <c r="Z27" s="39">
        <f>'AF Audit Form'!$C$16</f>
        <v>0</v>
      </c>
      <c r="AA27" s="39">
        <f>'AF Audit Form'!$C$17</f>
        <v>0</v>
      </c>
      <c r="AB27" s="39">
        <f>'AF Audit Form'!$C$18</f>
        <v>0</v>
      </c>
      <c r="AC27" s="39"/>
      <c r="AD27" s="39">
        <f>'AF Audit Form'!$C$19</f>
        <v>0</v>
      </c>
      <c r="AE27" s="39" t="str">
        <f>'AF Audit Form'!$C$24</f>
        <v>Select</v>
      </c>
      <c r="AF27" s="39" t="str">
        <f>'AF Audit Form'!$C$23</f>
        <v>Select</v>
      </c>
      <c r="AG27" s="39">
        <f>'AF Audit Form'!$E$20</f>
        <v>0</v>
      </c>
      <c r="AH27" s="39">
        <f>'AF Audit Form'!$E$21</f>
        <v>0</v>
      </c>
      <c r="AI27" s="63" t="str">
        <f>'AF Audit Form'!$E$22</f>
        <v>Auto-Populates</v>
      </c>
      <c r="AJ27" s="39" t="str">
        <f>'AF Audit Form'!$E$23</f>
        <v>Auto-populates</v>
      </c>
      <c r="AK27" s="39" t="str">
        <f>'AF Audit Form'!$B$92</f>
        <v>IV. ADDITIONAL ANIMAL FOOD REGUALTORY PROGRAM STANDARDS (AFRPS) QUESTIONS</v>
      </c>
      <c r="AL27" s="39">
        <v>4</v>
      </c>
      <c r="AM27" s="39" t="str">
        <f>'AF Audit Form'!B103</f>
        <v>4. Did the inspector submit inspection report, samples where applicable, and supporting evidence and documentation within designated timeframes consistent with state program procedure?</v>
      </c>
      <c r="AN27" s="39"/>
      <c r="AO27" s="39" t="str">
        <f>'AF Audit Form'!$E$103</f>
        <v>Select</v>
      </c>
      <c r="AP27" s="39">
        <f>'AF Audit Form'!$B$105</f>
        <v>0</v>
      </c>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row>
    <row r="28" spans="1:96" x14ac:dyDescent="0.25">
      <c r="A28" s="39" t="str">
        <f>VLOOKUP('AF Audit Form'!$C$11,Sheet1!$A$3:$C$35,3,FALSE)</f>
        <v>null</v>
      </c>
      <c r="B28" s="39" t="str">
        <f>VLOOKUP('AF Audit Form'!$C$11,Sheet1!$A$3:$E$35,2,FALSE)</f>
        <v>null</v>
      </c>
      <c r="C28" s="39">
        <f>Coversheet!$D$36</f>
        <v>0</v>
      </c>
      <c r="D28" s="39" t="str">
        <f>Sheet1!$A$1</f>
        <v>Animal Food Safety Inspection Audit Form v 11/2024</v>
      </c>
      <c r="E28" s="62">
        <f>Coversheet!$D$35</f>
        <v>0</v>
      </c>
      <c r="F28" s="39" t="str">
        <f>Coversheet!$D$17</f>
        <v>Select</v>
      </c>
      <c r="G28" s="39" t="str">
        <f>Coversheet!$D$19</f>
        <v>Select</v>
      </c>
      <c r="H28" s="39" t="str">
        <f>Coversheet!$D$16</f>
        <v>FEED</v>
      </c>
      <c r="I28" s="39" t="str">
        <f>Coversheet!$D$24</f>
        <v>Select</v>
      </c>
      <c r="J28" s="39" t="str">
        <f>Coversheet!$D$25</f>
        <v>Select</v>
      </c>
      <c r="K28" s="39">
        <f>Coversheet!$D$26</f>
        <v>0</v>
      </c>
      <c r="L28" s="39">
        <f>Coversheet!$D$28</f>
        <v>0</v>
      </c>
      <c r="M28" s="62">
        <f>Coversheet!$D$29</f>
        <v>0</v>
      </c>
      <c r="N28" s="39">
        <f>Coversheet!$D$30</f>
        <v>0</v>
      </c>
      <c r="O28" s="39" t="str">
        <f>VLOOKUP('AF Audit Form'!$C$11,Sheet1!$A$3:$D$35,4,FALSE)</f>
        <v>null</v>
      </c>
      <c r="P28" s="39" t="str">
        <f>'AF Audit Form'!$C$12</f>
        <v>OR enter entity name here if unavailable to select from list above</v>
      </c>
      <c r="Q28" s="39"/>
      <c r="R28" s="39"/>
      <c r="S28" s="39" t="str">
        <f>Coversheet!$D$15</f>
        <v>Select</v>
      </c>
      <c r="T28" s="39">
        <f>Coversheet!$D$21</f>
        <v>0</v>
      </c>
      <c r="U28" s="39" t="s">
        <v>221</v>
      </c>
      <c r="V28" s="39"/>
      <c r="W28" s="62">
        <f>'AF Audit Form'!$C$20</f>
        <v>0</v>
      </c>
      <c r="X28" s="39">
        <f>'AF Audit Form'!$C$14</f>
        <v>0</v>
      </c>
      <c r="Y28" s="39">
        <f>'AF Audit Form'!$C$15</f>
        <v>0</v>
      </c>
      <c r="Z28" s="39">
        <f>'AF Audit Form'!$C$16</f>
        <v>0</v>
      </c>
      <c r="AA28" s="39">
        <f>'AF Audit Form'!$C$17</f>
        <v>0</v>
      </c>
      <c r="AB28" s="39">
        <f>'AF Audit Form'!$C$18</f>
        <v>0</v>
      </c>
      <c r="AC28" s="39"/>
      <c r="AD28" s="39">
        <f>'AF Audit Form'!$C$19</f>
        <v>0</v>
      </c>
      <c r="AE28" s="39" t="str">
        <f>'AF Audit Form'!$C$24</f>
        <v>Select</v>
      </c>
      <c r="AF28" s="39" t="str">
        <f>'AF Audit Form'!$C$23</f>
        <v>Select</v>
      </c>
      <c r="AG28" s="39">
        <f>'AF Audit Form'!$E$20</f>
        <v>0</v>
      </c>
      <c r="AH28" s="39">
        <f>'AF Audit Form'!$E$21</f>
        <v>0</v>
      </c>
      <c r="AI28" s="63" t="str">
        <f>'AF Audit Form'!$E$22</f>
        <v>Auto-Populates</v>
      </c>
      <c r="AJ28" s="39" t="str">
        <f>'AF Audit Form'!$E$23</f>
        <v>Auto-populates</v>
      </c>
      <c r="AK28" s="39" t="str">
        <f>'AF Audit Form'!$B$108</f>
        <v>ADDITIONAL COMMENTS</v>
      </c>
      <c r="AL28" s="39"/>
      <c r="AM28" s="39"/>
      <c r="AN28" s="39"/>
      <c r="AO28" s="39"/>
      <c r="AP28" s="39">
        <f>'AF Audit Form'!$B$109</f>
        <v>0</v>
      </c>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row>
  </sheetData>
  <sheetProtection algorithmName="SHA-512" hashValue="vLAAnQNXhLnj4zmxj1mE9wyYXUtdYX8/bLB+SsiDBoASj7V6McTdImDG8Vc9+XqdYAQOcVlSWrsazOP9xYerDA==" saltValue="lUicj2Qjg0wBBBLirsdjng==" spinCount="100000" sheet="1" objects="1" scenarios="1" selectLockedCells="1" selectUnlockedCells="1"/>
  <phoneticPr fontId="26"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13B3-4D9B-4E9C-97AB-FF1CED1C7D3B}">
  <sheetPr codeName="Sheet3"/>
  <dimension ref="A1:E36"/>
  <sheetViews>
    <sheetView workbookViewId="0">
      <selection activeCell="A3" sqref="A3"/>
    </sheetView>
  </sheetViews>
  <sheetFormatPr defaultRowHeight="15" x14ac:dyDescent="0.25"/>
  <cols>
    <col min="1" max="2" width="46.28515625" style="55" customWidth="1"/>
    <col min="3" max="3" width="15" style="55" customWidth="1"/>
    <col min="4" max="16384" width="9.140625" style="55"/>
  </cols>
  <sheetData>
    <row r="1" spans="1:5" x14ac:dyDescent="0.25">
      <c r="A1" s="39" t="s">
        <v>270</v>
      </c>
      <c r="B1" s="39" t="s">
        <v>271</v>
      </c>
      <c r="C1" s="39"/>
      <c r="D1" s="39"/>
      <c r="E1" s="39"/>
    </row>
    <row r="2" spans="1:5" x14ac:dyDescent="0.25">
      <c r="A2" s="39" t="s">
        <v>24</v>
      </c>
      <c r="B2" s="40" t="s">
        <v>32</v>
      </c>
      <c r="C2" s="41" t="s">
        <v>33</v>
      </c>
      <c r="D2" s="38" t="s">
        <v>107</v>
      </c>
      <c r="E2" s="39"/>
    </row>
    <row r="3" spans="1:5" x14ac:dyDescent="0.25">
      <c r="A3" s="42" t="s">
        <v>56</v>
      </c>
      <c r="B3" s="42" t="s">
        <v>56</v>
      </c>
      <c r="C3" s="39">
        <v>7</v>
      </c>
      <c r="D3" s="39" t="s">
        <v>161</v>
      </c>
      <c r="E3" s="39"/>
    </row>
    <row r="4" spans="1:5" x14ac:dyDescent="0.25">
      <c r="A4" s="41" t="s">
        <v>0</v>
      </c>
      <c r="B4" s="41" t="s">
        <v>0</v>
      </c>
      <c r="C4" s="39">
        <v>14</v>
      </c>
      <c r="D4" s="39" t="s">
        <v>162</v>
      </c>
      <c r="E4" s="39"/>
    </row>
    <row r="5" spans="1:5" x14ac:dyDescent="0.25">
      <c r="A5" s="42" t="s">
        <v>60</v>
      </c>
      <c r="B5" s="42" t="s">
        <v>60</v>
      </c>
      <c r="C5" s="39">
        <v>17</v>
      </c>
      <c r="D5" s="39" t="s">
        <v>163</v>
      </c>
      <c r="E5" s="39"/>
    </row>
    <row r="6" spans="1:5" x14ac:dyDescent="0.25">
      <c r="A6" s="41" t="s">
        <v>61</v>
      </c>
      <c r="B6" s="41" t="s">
        <v>61</v>
      </c>
      <c r="C6" s="39">
        <v>20</v>
      </c>
      <c r="D6" s="39" t="s">
        <v>164</v>
      </c>
      <c r="E6" s="39"/>
    </row>
    <row r="7" spans="1:5" x14ac:dyDescent="0.25">
      <c r="A7" s="42" t="s">
        <v>34</v>
      </c>
      <c r="B7" s="42" t="s">
        <v>34</v>
      </c>
      <c r="C7" s="39">
        <v>25</v>
      </c>
      <c r="D7" s="39" t="s">
        <v>165</v>
      </c>
      <c r="E7" s="39"/>
    </row>
    <row r="8" spans="1:5" x14ac:dyDescent="0.25">
      <c r="A8" s="41" t="s">
        <v>35</v>
      </c>
      <c r="B8" s="41" t="s">
        <v>35</v>
      </c>
      <c r="C8" s="39">
        <v>27</v>
      </c>
      <c r="D8" s="39" t="s">
        <v>166</v>
      </c>
      <c r="E8" s="39"/>
    </row>
    <row r="9" spans="1:5" x14ac:dyDescent="0.25">
      <c r="A9" s="42" t="s">
        <v>62</v>
      </c>
      <c r="B9" s="42" t="s">
        <v>62</v>
      </c>
      <c r="C9" s="39">
        <v>32</v>
      </c>
      <c r="D9" s="39" t="s">
        <v>167</v>
      </c>
      <c r="E9" s="39"/>
    </row>
    <row r="10" spans="1:5" x14ac:dyDescent="0.25">
      <c r="A10" s="41" t="s">
        <v>63</v>
      </c>
      <c r="B10" s="41" t="s">
        <v>63</v>
      </c>
      <c r="C10" s="39">
        <v>35</v>
      </c>
      <c r="D10" s="39" t="s">
        <v>168</v>
      </c>
      <c r="E10" s="39"/>
    </row>
    <row r="11" spans="1:5" x14ac:dyDescent="0.25">
      <c r="A11" s="41" t="s">
        <v>36</v>
      </c>
      <c r="B11" s="41" t="s">
        <v>36</v>
      </c>
      <c r="C11" s="39">
        <v>41</v>
      </c>
      <c r="D11" s="39" t="s">
        <v>170</v>
      </c>
      <c r="E11" s="39"/>
    </row>
    <row r="12" spans="1:5" x14ac:dyDescent="0.25">
      <c r="A12" s="41" t="s">
        <v>65</v>
      </c>
      <c r="B12" s="41" t="s">
        <v>65</v>
      </c>
      <c r="C12" s="39">
        <v>45</v>
      </c>
      <c r="D12" s="39" t="s">
        <v>171</v>
      </c>
      <c r="E12" s="39"/>
    </row>
    <row r="13" spans="1:5" x14ac:dyDescent="0.25">
      <c r="A13" s="42" t="s">
        <v>66</v>
      </c>
      <c r="B13" s="42" t="s">
        <v>66</v>
      </c>
      <c r="C13" s="39">
        <v>51</v>
      </c>
      <c r="D13" s="39" t="s">
        <v>172</v>
      </c>
      <c r="E13" s="39"/>
    </row>
    <row r="14" spans="1:5" x14ac:dyDescent="0.25">
      <c r="A14" s="41" t="s">
        <v>37</v>
      </c>
      <c r="B14" s="41" t="s">
        <v>37</v>
      </c>
      <c r="C14" s="39">
        <v>57</v>
      </c>
      <c r="D14" s="39" t="s">
        <v>173</v>
      </c>
      <c r="E14" s="39"/>
    </row>
    <row r="15" spans="1:5" x14ac:dyDescent="0.25">
      <c r="A15" s="42" t="s">
        <v>38</v>
      </c>
      <c r="B15" s="42" t="s">
        <v>38</v>
      </c>
      <c r="C15" s="39">
        <v>61</v>
      </c>
      <c r="D15" s="39" t="s">
        <v>174</v>
      </c>
      <c r="E15" s="39"/>
    </row>
    <row r="16" spans="1:5" x14ac:dyDescent="0.25">
      <c r="A16" s="41" t="s">
        <v>67</v>
      </c>
      <c r="B16" s="41" t="s">
        <v>67</v>
      </c>
      <c r="C16" s="39">
        <v>63</v>
      </c>
      <c r="D16" s="39" t="s">
        <v>175</v>
      </c>
      <c r="E16" s="39"/>
    </row>
    <row r="17" spans="1:5" x14ac:dyDescent="0.25">
      <c r="A17" s="41" t="s">
        <v>57</v>
      </c>
      <c r="B17" s="41" t="s">
        <v>57</v>
      </c>
      <c r="C17" s="39">
        <v>68</v>
      </c>
      <c r="D17" s="39" t="s">
        <v>176</v>
      </c>
      <c r="E17" s="39"/>
    </row>
    <row r="18" spans="1:5" x14ac:dyDescent="0.25">
      <c r="A18" s="42" t="s">
        <v>39</v>
      </c>
      <c r="B18" s="42" t="s">
        <v>39</v>
      </c>
      <c r="C18" s="39">
        <v>71</v>
      </c>
      <c r="D18" s="39" t="s">
        <v>177</v>
      </c>
      <c r="E18" s="39"/>
    </row>
    <row r="19" spans="1:5" x14ac:dyDescent="0.25">
      <c r="A19" s="41" t="s">
        <v>68</v>
      </c>
      <c r="B19" s="41" t="s">
        <v>68</v>
      </c>
      <c r="C19" s="39">
        <v>73</v>
      </c>
      <c r="D19" s="39" t="s">
        <v>178</v>
      </c>
      <c r="E19" s="39"/>
    </row>
    <row r="20" spans="1:5" x14ac:dyDescent="0.25">
      <c r="A20" s="41" t="s">
        <v>40</v>
      </c>
      <c r="B20" s="41" t="s">
        <v>40</v>
      </c>
      <c r="C20" s="39">
        <v>75</v>
      </c>
      <c r="D20" s="39" t="s">
        <v>179</v>
      </c>
      <c r="E20" s="39"/>
    </row>
    <row r="21" spans="1:5" x14ac:dyDescent="0.25">
      <c r="A21" s="41" t="s">
        <v>272</v>
      </c>
      <c r="B21" s="41" t="s">
        <v>272</v>
      </c>
      <c r="C21" s="39">
        <v>158</v>
      </c>
      <c r="D21" s="39" t="s">
        <v>180</v>
      </c>
      <c r="E21" s="39"/>
    </row>
    <row r="22" spans="1:5" x14ac:dyDescent="0.25">
      <c r="A22" s="42" t="s">
        <v>59</v>
      </c>
      <c r="B22" s="42" t="s">
        <v>59</v>
      </c>
      <c r="C22" s="39">
        <v>82</v>
      </c>
      <c r="D22" s="39" t="s">
        <v>181</v>
      </c>
      <c r="E22" s="39"/>
    </row>
    <row r="23" spans="1:5" x14ac:dyDescent="0.25">
      <c r="A23" s="42" t="s">
        <v>41</v>
      </c>
      <c r="B23" s="42" t="s">
        <v>41</v>
      </c>
      <c r="C23" s="39">
        <v>91</v>
      </c>
      <c r="D23" s="39" t="s">
        <v>182</v>
      </c>
      <c r="E23" s="39"/>
    </row>
    <row r="24" spans="1:5" x14ac:dyDescent="0.25">
      <c r="A24" s="42" t="s">
        <v>58</v>
      </c>
      <c r="B24" s="42" t="s">
        <v>58</v>
      </c>
      <c r="C24" s="39">
        <v>93</v>
      </c>
      <c r="D24" s="39" t="s">
        <v>183</v>
      </c>
      <c r="E24" s="39"/>
    </row>
    <row r="25" spans="1:5" x14ac:dyDescent="0.25">
      <c r="A25" s="41" t="s">
        <v>42</v>
      </c>
      <c r="B25" s="41" t="s">
        <v>42</v>
      </c>
      <c r="C25" s="39">
        <v>96</v>
      </c>
      <c r="D25" s="39" t="s">
        <v>184</v>
      </c>
      <c r="E25" s="39"/>
    </row>
    <row r="26" spans="1:5" x14ac:dyDescent="0.25">
      <c r="A26" s="42" t="s">
        <v>259</v>
      </c>
      <c r="B26" s="42" t="s">
        <v>257</v>
      </c>
      <c r="C26" s="39">
        <v>101</v>
      </c>
      <c r="D26" s="39" t="s">
        <v>169</v>
      </c>
      <c r="E26" s="39"/>
    </row>
    <row r="27" spans="1:5" x14ac:dyDescent="0.25">
      <c r="A27" s="42" t="s">
        <v>43</v>
      </c>
      <c r="B27" s="42" t="s">
        <v>43</v>
      </c>
      <c r="C27" s="39">
        <v>103</v>
      </c>
      <c r="D27" s="39" t="s">
        <v>185</v>
      </c>
      <c r="E27" s="39"/>
    </row>
    <row r="28" spans="1:5" x14ac:dyDescent="0.25">
      <c r="A28" s="41" t="s">
        <v>44</v>
      </c>
      <c r="B28" s="41" t="s">
        <v>44</v>
      </c>
      <c r="C28" s="39">
        <v>107</v>
      </c>
      <c r="D28" s="39" t="s">
        <v>186</v>
      </c>
      <c r="E28" s="39"/>
    </row>
    <row r="29" spans="1:5" x14ac:dyDescent="0.25">
      <c r="A29" s="42" t="s">
        <v>256</v>
      </c>
      <c r="B29" s="42" t="s">
        <v>255</v>
      </c>
      <c r="C29" s="39">
        <v>141</v>
      </c>
      <c r="D29" s="39" t="s">
        <v>187</v>
      </c>
      <c r="E29" s="39"/>
    </row>
    <row r="30" spans="1:5" x14ac:dyDescent="0.25">
      <c r="A30" s="42" t="s">
        <v>64</v>
      </c>
      <c r="B30" s="42" t="s">
        <v>258</v>
      </c>
      <c r="C30" s="39">
        <v>113</v>
      </c>
      <c r="D30" s="39" t="s">
        <v>188</v>
      </c>
      <c r="E30" s="39"/>
    </row>
    <row r="31" spans="1:5" x14ac:dyDescent="0.25">
      <c r="A31" s="41" t="s">
        <v>45</v>
      </c>
      <c r="B31" s="41" t="s">
        <v>45</v>
      </c>
      <c r="C31" s="39">
        <v>117</v>
      </c>
      <c r="D31" s="39" t="s">
        <v>189</v>
      </c>
      <c r="E31" s="39"/>
    </row>
    <row r="32" spans="1:5" x14ac:dyDescent="0.25">
      <c r="A32" s="42" t="s">
        <v>46</v>
      </c>
      <c r="B32" s="42" t="s">
        <v>46</v>
      </c>
      <c r="C32" s="39">
        <v>119</v>
      </c>
      <c r="D32" s="39" t="s">
        <v>190</v>
      </c>
      <c r="E32" s="39"/>
    </row>
    <row r="33" spans="1:5" x14ac:dyDescent="0.25">
      <c r="A33" s="41" t="s">
        <v>47</v>
      </c>
      <c r="B33" s="41" t="s">
        <v>47</v>
      </c>
      <c r="C33" s="39">
        <v>124</v>
      </c>
      <c r="D33" s="39" t="s">
        <v>191</v>
      </c>
      <c r="E33" s="39"/>
    </row>
    <row r="34" spans="1:5" x14ac:dyDescent="0.25">
      <c r="A34" s="42" t="s">
        <v>48</v>
      </c>
      <c r="B34" s="42" t="s">
        <v>48</v>
      </c>
      <c r="C34" s="39">
        <v>129</v>
      </c>
      <c r="D34" s="39" t="s">
        <v>192</v>
      </c>
      <c r="E34" s="39"/>
    </row>
    <row r="35" spans="1:5" x14ac:dyDescent="0.25">
      <c r="A35" s="41" t="s">
        <v>253</v>
      </c>
      <c r="B35" s="41" t="s">
        <v>1</v>
      </c>
      <c r="C35" s="41" t="s">
        <v>1</v>
      </c>
      <c r="D35" s="41" t="s">
        <v>1</v>
      </c>
      <c r="E35" s="39"/>
    </row>
    <row r="36" spans="1:5" x14ac:dyDescent="0.25">
      <c r="A36" s="39"/>
      <c r="B36" s="39"/>
      <c r="C36" s="39"/>
      <c r="D36" s="39"/>
      <c r="E36" s="39"/>
    </row>
  </sheetData>
  <sheetProtection algorithmName="SHA-512" hashValue="WsRnc/hgtjZCtFn0xlJhq7P9mnaI9BAf/fUAAsr9wI+xRzCY8W0JsaEpEvz34itRIUbQ2mPOgYJwR2A2Bmeymg==" saltValue="zL5lIllitEaGj1FcFpM8BA==" spinCount="100000" sheet="1" objects="1" scenarios="1" selectLockedCells="1" selectUnlockedCells="1"/>
  <sortState xmlns:xlrd2="http://schemas.microsoft.com/office/spreadsheetml/2017/richdata2" ref="A3:C34">
    <sortCondition ref="A3:A34"/>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1F70-6CB6-4ED4-ADDC-B91F8CEF93C0}">
  <sheetPr>
    <tabColor rgb="FFD3B5E9"/>
  </sheetPr>
  <dimension ref="A1:BI36"/>
  <sheetViews>
    <sheetView showGridLines="0" zoomScale="120" zoomScaleNormal="120" workbookViewId="0">
      <selection activeCell="BI4" sqref="A1:BI4"/>
    </sheetView>
  </sheetViews>
  <sheetFormatPr defaultRowHeight="15" x14ac:dyDescent="0.25"/>
  <cols>
    <col min="1" max="1" width="4.42578125" style="16" customWidth="1"/>
    <col min="2" max="2" width="15" style="16" customWidth="1"/>
    <col min="3" max="3" width="17.85546875" style="16" customWidth="1"/>
    <col min="4" max="7" width="29.5703125" style="16" customWidth="1"/>
    <col min="8" max="8" width="13.42578125" style="59" customWidth="1"/>
    <col min="9" max="9" width="17" style="16" customWidth="1"/>
    <col min="10" max="10" width="22.5703125" style="16" customWidth="1"/>
    <col min="11" max="11" width="15.5703125" style="16" customWidth="1"/>
    <col min="12" max="12" width="20.28515625" style="16" customWidth="1"/>
    <col min="13" max="13" width="18.140625" style="16" customWidth="1"/>
    <col min="14" max="16" width="18.85546875" style="16" customWidth="1"/>
    <col min="17" max="17" width="14.42578125" style="16" customWidth="1"/>
    <col min="18" max="18" width="15.140625" style="16" customWidth="1"/>
    <col min="19" max="19" width="17" style="16" customWidth="1"/>
    <col min="20" max="20" width="22.85546875" style="16" customWidth="1"/>
    <col min="21" max="21" width="17.7109375" style="16" customWidth="1"/>
    <col min="22" max="22" width="16.5703125" style="16" customWidth="1"/>
    <col min="23" max="23" width="18.140625" style="16" customWidth="1"/>
    <col min="24" max="24" width="17.85546875" style="16" customWidth="1"/>
    <col min="25" max="26" width="18.7109375" style="16" customWidth="1"/>
    <col min="27" max="27" width="10" style="16" customWidth="1"/>
    <col min="28" max="49" width="7.7109375" style="16" customWidth="1"/>
    <col min="50" max="52" width="17.140625" style="16" customWidth="1"/>
    <col min="53" max="53" width="18.5703125" style="16" customWidth="1"/>
    <col min="54" max="54" width="18.140625" style="16" customWidth="1"/>
    <col min="55" max="55" width="14.140625" style="16" customWidth="1"/>
    <col min="56" max="56" width="14.7109375" style="16" customWidth="1"/>
    <col min="57" max="57" width="14.5703125" style="16" customWidth="1"/>
    <col min="58" max="16384" width="9.140625" style="16"/>
  </cols>
  <sheetData>
    <row r="1" spans="1:61" x14ac:dyDescent="0.25">
      <c r="A1" s="55"/>
      <c r="B1" s="40" t="str">
        <f>Sheet1!$A$1</f>
        <v>Animal Food Safety Inspection Audit Form v 11/2024</v>
      </c>
      <c r="C1" s="39"/>
      <c r="D1" s="39"/>
      <c r="E1" s="39"/>
      <c r="F1" s="39"/>
      <c r="G1" s="39"/>
      <c r="H1" s="43"/>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row>
    <row r="2" spans="1:61" ht="20.25" customHeight="1" x14ac:dyDescent="0.25">
      <c r="A2" s="55"/>
      <c r="B2" s="39"/>
      <c r="C2" s="39"/>
      <c r="D2" s="39"/>
      <c r="E2" s="39"/>
      <c r="F2" s="39"/>
      <c r="G2" s="39"/>
      <c r="H2" s="43"/>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row>
    <row r="3" spans="1:61" s="57" customFormat="1" ht="45" x14ac:dyDescent="0.25">
      <c r="A3" s="64"/>
      <c r="B3" s="44" t="s">
        <v>107</v>
      </c>
      <c r="C3" s="44" t="s">
        <v>32</v>
      </c>
      <c r="D3" s="44" t="s">
        <v>24</v>
      </c>
      <c r="E3" s="44" t="s">
        <v>111</v>
      </c>
      <c r="F3" s="45" t="s">
        <v>100</v>
      </c>
      <c r="G3" s="44" t="s">
        <v>99</v>
      </c>
      <c r="H3" s="44" t="s">
        <v>204</v>
      </c>
      <c r="I3" s="44" t="s">
        <v>112</v>
      </c>
      <c r="J3" s="44" t="s">
        <v>101</v>
      </c>
      <c r="K3" s="44" t="s">
        <v>102</v>
      </c>
      <c r="L3" s="45" t="s">
        <v>103</v>
      </c>
      <c r="M3" s="45" t="s">
        <v>205</v>
      </c>
      <c r="N3" s="45" t="s">
        <v>206</v>
      </c>
      <c r="O3" s="45" t="s">
        <v>207</v>
      </c>
      <c r="P3" s="45" t="s">
        <v>202</v>
      </c>
      <c r="Q3" s="45" t="s">
        <v>203</v>
      </c>
      <c r="R3" s="44" t="s">
        <v>109</v>
      </c>
      <c r="S3" s="44" t="s">
        <v>110</v>
      </c>
      <c r="T3" s="45" t="s">
        <v>208</v>
      </c>
      <c r="U3" s="44" t="s">
        <v>121</v>
      </c>
      <c r="V3" s="44" t="s">
        <v>209</v>
      </c>
      <c r="W3" s="44" t="s">
        <v>117</v>
      </c>
      <c r="X3" s="44" t="s">
        <v>210</v>
      </c>
      <c r="Y3" s="44" t="s">
        <v>211</v>
      </c>
      <c r="Z3" s="44" t="s">
        <v>212</v>
      </c>
      <c r="AA3" s="45" t="s">
        <v>213</v>
      </c>
      <c r="AB3" s="44" t="s">
        <v>7</v>
      </c>
      <c r="AC3" s="44" t="s">
        <v>8</v>
      </c>
      <c r="AD3" s="44" t="s">
        <v>9</v>
      </c>
      <c r="AE3" s="44" t="s">
        <v>10</v>
      </c>
      <c r="AF3" s="44" t="s">
        <v>11</v>
      </c>
      <c r="AG3" s="44" t="s">
        <v>12</v>
      </c>
      <c r="AH3" s="44" t="s">
        <v>13</v>
      </c>
      <c r="AI3" s="44" t="s">
        <v>14</v>
      </c>
      <c r="AJ3" s="44" t="s">
        <v>15</v>
      </c>
      <c r="AK3" s="44" t="s">
        <v>16</v>
      </c>
      <c r="AL3" s="44" t="s">
        <v>17</v>
      </c>
      <c r="AM3" s="44" t="s">
        <v>241</v>
      </c>
      <c r="AN3" s="44" t="s">
        <v>242</v>
      </c>
      <c r="AO3" s="44" t="s">
        <v>243</v>
      </c>
      <c r="AP3" s="44" t="s">
        <v>244</v>
      </c>
      <c r="AQ3" s="44" t="s">
        <v>18</v>
      </c>
      <c r="AR3" s="44" t="s">
        <v>245</v>
      </c>
      <c r="AS3" s="44" t="s">
        <v>246</v>
      </c>
      <c r="AT3" s="44" t="s">
        <v>247</v>
      </c>
      <c r="AU3" s="44" t="s">
        <v>248</v>
      </c>
      <c r="AV3" s="44" t="s">
        <v>249</v>
      </c>
      <c r="AW3" s="44" t="s">
        <v>19</v>
      </c>
      <c r="AX3" s="44" t="s">
        <v>20</v>
      </c>
      <c r="AY3" s="44" t="s">
        <v>263</v>
      </c>
      <c r="AZ3" s="44" t="s">
        <v>264</v>
      </c>
      <c r="BA3" s="44" t="s">
        <v>214</v>
      </c>
      <c r="BB3" s="44" t="s">
        <v>215</v>
      </c>
      <c r="BC3" s="44" t="s">
        <v>216</v>
      </c>
      <c r="BD3" s="44" t="s">
        <v>217</v>
      </c>
      <c r="BE3" s="45" t="s">
        <v>218</v>
      </c>
      <c r="BF3" s="45" t="s">
        <v>96</v>
      </c>
      <c r="BG3" s="44" t="s">
        <v>33</v>
      </c>
      <c r="BH3" s="44" t="s">
        <v>250</v>
      </c>
      <c r="BI3" s="44" t="s">
        <v>251</v>
      </c>
    </row>
    <row r="4" spans="1:61" s="58" customFormat="1" ht="105" x14ac:dyDescent="0.25">
      <c r="A4" s="65"/>
      <c r="B4" s="46" t="str">
        <f>VLOOKUP('AF Audit Form'!$C$11,Sheet1!$A$3:$D$35,4,FALSE)</f>
        <v>null</v>
      </c>
      <c r="C4" s="46" t="str">
        <f>VLOOKUP('AF Audit Form'!$C$11,Sheet1!$A$3:$E$35,2,FALSE)</f>
        <v>null</v>
      </c>
      <c r="D4" s="46" t="str">
        <f>IF('AF Audit Form'!$C$11="Select state agency","",'AF Audit Form'!$C$11)</f>
        <v>Select entity name</v>
      </c>
      <c r="E4" s="47" t="str">
        <f>Coversheet!$D$15</f>
        <v>Select</v>
      </c>
      <c r="F4" s="47" t="s">
        <v>193</v>
      </c>
      <c r="G4" s="48" t="str">
        <f>Coversheet!$D$19</f>
        <v>Select</v>
      </c>
      <c r="H4" s="49"/>
      <c r="I4" s="47">
        <f>Coversheet!$D$21</f>
        <v>0</v>
      </c>
      <c r="J4" s="49" t="str">
        <f>Coversheet!$D$24</f>
        <v>Select</v>
      </c>
      <c r="K4" s="49" t="str">
        <f>Coversheet!$D$25</f>
        <v>Select</v>
      </c>
      <c r="L4" s="50">
        <f>Coversheet!$D$26</f>
        <v>0</v>
      </c>
      <c r="M4" s="50">
        <f>Coversheet!$D$28</f>
        <v>0</v>
      </c>
      <c r="N4" s="51">
        <f>Coversheet!$D$29</f>
        <v>0</v>
      </c>
      <c r="O4" s="50">
        <f>Coversheet!$D$30</f>
        <v>0</v>
      </c>
      <c r="P4" s="52">
        <f>Coversheet!$D$35</f>
        <v>0</v>
      </c>
      <c r="Q4" s="47">
        <f>Coversheet!$D$36</f>
        <v>0</v>
      </c>
      <c r="R4" s="47"/>
      <c r="S4" s="47"/>
      <c r="T4" s="47">
        <f>'AF Audit Form'!$C$15</f>
        <v>0</v>
      </c>
      <c r="U4" s="47" t="str">
        <f>'AF Audit Form'!$C$23</f>
        <v>Select</v>
      </c>
      <c r="V4" s="49">
        <f>'AF Audit Form'!$C$17</f>
        <v>0</v>
      </c>
      <c r="W4" s="49">
        <f>'AF Audit Form'!$C$16</f>
        <v>0</v>
      </c>
      <c r="X4" s="49" t="str">
        <f>'AF Audit Form'!$C$24</f>
        <v>Select</v>
      </c>
      <c r="Y4" s="53">
        <f>'AF Audit Form'!$C$20</f>
        <v>0</v>
      </c>
      <c r="Z4" s="49" t="str">
        <f>Coversheet!$D$17</f>
        <v>Select</v>
      </c>
      <c r="AA4" s="47">
        <f>'AF Audit Form'!$C$14</f>
        <v>0</v>
      </c>
      <c r="AB4" s="49" t="str">
        <f>IF('AF Audit Form'!$E$27="Acceptable","A",IF('AF Audit Form'!$E$27="Needs Improvement","NI",""))</f>
        <v/>
      </c>
      <c r="AC4" s="49" t="str">
        <f>IF('AF Audit Form'!$E$30="Acceptable","A",IF('AF Audit Form'!$E$30="Needs Improvement","NI",""))</f>
        <v/>
      </c>
      <c r="AD4" s="49" t="str">
        <f>IF('AF Audit Form'!$E$34="Acceptable","A",IF('AF Audit Form'!$E$34="Needs Improvement","NI",""))</f>
        <v/>
      </c>
      <c r="AE4" s="49" t="str">
        <f>IF('AF Audit Form'!$E$37="Acceptable","A",IF('AF Audit Form'!$E$37="Needs Improvement","NI",""))</f>
        <v/>
      </c>
      <c r="AF4" s="49" t="str">
        <f>IF('AF Audit Form'!$E$40="Acceptable","A",IF('AF Audit Form'!$E$40="Needs Improvement","NI",""))</f>
        <v/>
      </c>
      <c r="AG4" s="49" t="str">
        <f>IF('AF Audit Form'!$E$43="Acceptable","A",IF('AF Audit Form'!$E$43="Needs Improvement","NI",""))</f>
        <v/>
      </c>
      <c r="AH4" s="49" t="str">
        <f>IF('AF Audit Form'!$E$46="Acceptable","A",IF('AF Audit Form'!$E$46="Needs Improvement","NI",""))</f>
        <v/>
      </c>
      <c r="AI4" s="49" t="str">
        <f>IF('AF Audit Form'!$E$49="Acceptable","A",IF('AF Audit Form'!$E$49="Needs Improvement","NI",""))</f>
        <v/>
      </c>
      <c r="AJ4" s="49" t="str">
        <f>IF('AF Audit Form'!$E$52="Acceptable","A",IF('AF Audit Form'!$E$52="Needs Improvement","NI",""))</f>
        <v/>
      </c>
      <c r="AK4" s="49" t="str">
        <f>IF('AF Audit Form'!$E$55="Acceptable","A",IF('AF Audit Form'!$E$55="Needs Improvement","NI",""))</f>
        <v/>
      </c>
      <c r="AL4" s="49" t="str">
        <f>IF('AF Audit Form'!$E$58="Acceptable","A",IF('AF Audit Form'!$E$58="Needs Improvement","NI",""))</f>
        <v/>
      </c>
      <c r="AM4" s="49" t="str">
        <f>IF('AF Audit Form'!$E$61="Acceptable","A",IF('AF Audit Form'!$E$61="Needs Improvement","NI",""))</f>
        <v/>
      </c>
      <c r="AN4" s="49" t="str">
        <f>IF('AF Audit Form'!$E$64="Acceptable","A",IF('AF Audit Form'!$E$64="Needs Improvement","NI",""))</f>
        <v/>
      </c>
      <c r="AO4" s="49" t="str">
        <f>IF('AF Audit Form'!$E$67="Acceptable","A",IF('AF Audit Form'!$E$67="Needs Improvement","NI",""))</f>
        <v/>
      </c>
      <c r="AP4" s="49" t="str">
        <f>IF('AF Audit Form'!$E$70="Acceptable","A",IF('AF Audit Form'!$E$70="Needs Improvement","NI",""))</f>
        <v/>
      </c>
      <c r="AQ4" s="49" t="str">
        <f>IF('AF Audit Form'!$E$74="Acceptable","A",IF('AF Audit Form'!$E$74="Needs Improvement","NI",""))</f>
        <v/>
      </c>
      <c r="AR4" s="49" t="str">
        <f>IF('AF Audit Form'!$E$77="Acceptable","A",IF('AF Audit Form'!$E$77="Needs Improvement","NI",""))</f>
        <v/>
      </c>
      <c r="AS4" s="49" t="str">
        <f>IF('AF Audit Form'!$E$80="Acceptable","A",IF('AF Audit Form'!$E$80="Needs Improvement","NI",""))</f>
        <v/>
      </c>
      <c r="AT4" s="49" t="str">
        <f>IF('AF Audit Form'!$E$83="Acceptable","A",IF('AF Audit Form'!$E$83="Needs Improvement","NI",""))</f>
        <v/>
      </c>
      <c r="AU4" s="49" t="str">
        <f>IF('AF Audit Form'!$E$86="Acceptable","A",IF('AF Audit Form'!$E$86="Needs Improvement","NI",""))</f>
        <v/>
      </c>
      <c r="AV4" s="49" t="str">
        <f>IF('AF Audit Form'!$E$89="Acceptable","A",IF('AF Audit Form'!$E$89="Needs Improvement","NI",""))</f>
        <v/>
      </c>
      <c r="AW4" s="49" t="str">
        <f>IF('AF Audit Form'!$E$94="Acceptable","A",IF('AF Audit Form'!$E$94="Needs Improvement","NI",""))</f>
        <v/>
      </c>
      <c r="AX4" s="49" t="str">
        <f>IF('AF Audit Form'!$E$97="Acceptable","A",IF('AF Audit Form'!$E$97="Needs Improvement","NI",""))</f>
        <v/>
      </c>
      <c r="AY4" s="49" t="str">
        <f>IF('AF Audit Form'!$E$100="Acceptable","A",IF('AF Audit Form'!$E$100="Needs Improvement","NI",""))</f>
        <v/>
      </c>
      <c r="AZ4" s="49" t="str">
        <f>IF('AF Audit Form'!$E$103="Acceptable","A",IF('AF Audit Form'!$E$103="Needs Improvement","NI",""))</f>
        <v/>
      </c>
      <c r="BA4" s="49">
        <f>'AF Audit Form'!$E$21</f>
        <v>0</v>
      </c>
      <c r="BB4" s="47">
        <f>'AF Audit Form'!$E$20</f>
        <v>0</v>
      </c>
      <c r="BC4" s="47">
        <f>BA4+BB4</f>
        <v>0</v>
      </c>
      <c r="BD4" s="48" t="str">
        <f>IF('AF Audit Form'!$E$23="Auto-Populates","",'AF Audit Form'!$E$23)</f>
        <v/>
      </c>
      <c r="BE4" s="54" t="str">
        <f>'AF Audit Form'!$E$22</f>
        <v>Auto-Populates</v>
      </c>
      <c r="BF4" s="47" t="str">
        <f>Sheet1!$A$1</f>
        <v>Animal Food Safety Inspection Audit Form v 11/2024</v>
      </c>
      <c r="BG4" s="47" t="str">
        <f>VLOOKUP('AF Audit Form'!$C$11,Sheet1!$A$3:$D$35,3,FALSE)</f>
        <v>null</v>
      </c>
      <c r="BH4" s="47"/>
      <c r="BI4" s="47"/>
    </row>
    <row r="33" ht="15" customHeight="1" x14ac:dyDescent="0.25"/>
    <row r="34" ht="15" customHeight="1" x14ac:dyDescent="0.25"/>
    <row r="35" ht="15" customHeight="1" x14ac:dyDescent="0.25"/>
    <row r="36" ht="15" customHeight="1" x14ac:dyDescent="0.25"/>
  </sheetData>
  <sheetProtection algorithmName="SHA-512" hashValue="g0KorPVQlZJeUQq8Nbgqsd6YQpXaVSpyYLL2SauizuV8RIXMnSbcZCXqxWABIt5kDlFKo1VMqoWkC8+5h/210g==" saltValue="nuTfgBDwQHqRZAThaMWE8A==" spinCount="100000" sheet="1" objects="1" scenarios="1" selectLockedCells="1" selectUnlockedCells="1"/>
  <phoneticPr fontId="26" type="noConversion"/>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B46E-3CEE-428E-94A2-9756C7F90F62}">
  <sheetPr>
    <tabColor theme="4" tint="0.39997558519241921"/>
    <pageSetUpPr fitToPage="1"/>
  </sheetPr>
  <dimension ref="A1:E37"/>
  <sheetViews>
    <sheetView showGridLines="0" tabSelected="1" zoomScaleNormal="100" workbookViewId="0">
      <selection activeCell="D15" sqref="D15"/>
    </sheetView>
  </sheetViews>
  <sheetFormatPr defaultRowHeight="15" x14ac:dyDescent="0.25"/>
  <cols>
    <col min="1" max="1" width="3.28515625" customWidth="1"/>
    <col min="2" max="2" width="41.28515625" customWidth="1"/>
    <col min="3" max="3" width="2.140625" customWidth="1"/>
    <col min="4" max="4" width="25.42578125" customWidth="1"/>
    <col min="5" max="5" width="53" customWidth="1"/>
    <col min="6" max="6" width="4.42578125" customWidth="1"/>
    <col min="7" max="7" width="11.85546875" customWidth="1"/>
  </cols>
  <sheetData>
    <row r="1" spans="1:5" ht="93.75" customHeight="1" x14ac:dyDescent="0.25">
      <c r="A1" s="13"/>
      <c r="B1" s="3" t="str">
        <f>Sheet1!A1</f>
        <v>Animal Food Safety Inspection Audit Form v 11/2024</v>
      </c>
      <c r="E1" s="15" t="str">
        <f>Sheet1!$B$1</f>
        <v>FDA Form 3610-A OMB Number: 0910-0909 Exp Date: 04/30/2027</v>
      </c>
    </row>
    <row r="2" spans="1:5" ht="43.5" customHeight="1" x14ac:dyDescent="0.25">
      <c r="A2" s="13"/>
    </row>
    <row r="3" spans="1:5" ht="43.5" customHeight="1" x14ac:dyDescent="0.25"/>
    <row r="4" spans="1:5" ht="43.5" customHeight="1" x14ac:dyDescent="0.25">
      <c r="B4" s="16"/>
      <c r="C4" s="16"/>
      <c r="D4" s="16"/>
      <c r="E4" s="16"/>
    </row>
    <row r="5" spans="1:5" ht="43.5" customHeight="1" x14ac:dyDescent="0.25">
      <c r="B5" s="16"/>
      <c r="C5" s="16"/>
      <c r="D5" s="16"/>
      <c r="E5" s="16"/>
    </row>
    <row r="6" spans="1:5" ht="43.5" customHeight="1" x14ac:dyDescent="0.25">
      <c r="B6" s="16"/>
      <c r="C6" s="16"/>
      <c r="D6" s="16"/>
      <c r="E6" s="16"/>
    </row>
    <row r="7" spans="1:5" ht="43.5" customHeight="1" x14ac:dyDescent="0.25">
      <c r="B7" s="16"/>
      <c r="C7" s="16"/>
      <c r="D7" s="16"/>
      <c r="E7" s="16"/>
    </row>
    <row r="8" spans="1:5" ht="43.5" customHeight="1" x14ac:dyDescent="0.25">
      <c r="B8" s="16"/>
      <c r="C8" s="16"/>
      <c r="D8" s="16"/>
      <c r="E8" s="16"/>
    </row>
    <row r="9" spans="1:5" ht="42.75" customHeight="1" x14ac:dyDescent="0.3">
      <c r="B9" s="17"/>
      <c r="C9" s="18"/>
      <c r="D9" s="19"/>
      <c r="E9" s="16"/>
    </row>
    <row r="10" spans="1:5" ht="30" customHeight="1" x14ac:dyDescent="0.25">
      <c r="B10" s="16"/>
      <c r="C10" s="16"/>
      <c r="D10" s="16"/>
      <c r="E10" s="16"/>
    </row>
    <row r="11" spans="1:5" ht="15" customHeight="1" thickBot="1" x14ac:dyDescent="0.3">
      <c r="B11" s="20"/>
      <c r="C11" s="21"/>
      <c r="D11" s="21"/>
      <c r="E11" s="21"/>
    </row>
    <row r="12" spans="1:5" ht="15" customHeight="1" x14ac:dyDescent="0.25">
      <c r="B12" s="13"/>
    </row>
    <row r="13" spans="1:5" ht="15" customHeight="1" x14ac:dyDescent="0.3">
      <c r="B13" s="22" t="s">
        <v>194</v>
      </c>
    </row>
    <row r="14" spans="1:5" ht="9.75" customHeight="1" thickBot="1" x14ac:dyDescent="0.35">
      <c r="B14" s="22"/>
    </row>
    <row r="15" spans="1:5" ht="22.5" customHeight="1" thickBot="1" x14ac:dyDescent="0.35">
      <c r="B15" s="11" t="s">
        <v>111</v>
      </c>
      <c r="C15" s="23"/>
      <c r="D15" s="24" t="s">
        <v>6</v>
      </c>
    </row>
    <row r="16" spans="1:5" ht="23.25" customHeight="1" thickBot="1" x14ac:dyDescent="0.35">
      <c r="B16" s="11" t="s">
        <v>100</v>
      </c>
      <c r="C16" s="23"/>
      <c r="D16" s="8" t="s">
        <v>193</v>
      </c>
    </row>
    <row r="17" spans="2:5" ht="24" customHeight="1" thickBot="1" x14ac:dyDescent="0.35">
      <c r="B17" s="11" t="s">
        <v>195</v>
      </c>
      <c r="C17" s="23"/>
      <c r="D17" s="25" t="s">
        <v>6</v>
      </c>
    </row>
    <row r="18" spans="2:5" ht="21.75" customHeight="1" thickBot="1" x14ac:dyDescent="0.3"/>
    <row r="19" spans="2:5" ht="21.75" customHeight="1" thickBot="1" x14ac:dyDescent="0.35">
      <c r="B19" s="11" t="s">
        <v>99</v>
      </c>
      <c r="D19" s="25" t="s">
        <v>6</v>
      </c>
    </row>
    <row r="20" spans="2:5" ht="21.75" customHeight="1" thickBot="1" x14ac:dyDescent="0.3"/>
    <row r="21" spans="2:5" ht="68.25" customHeight="1" thickBot="1" x14ac:dyDescent="0.3">
      <c r="B21" s="26" t="s">
        <v>196</v>
      </c>
      <c r="C21" s="23"/>
      <c r="D21" s="66"/>
      <c r="E21" s="67"/>
    </row>
    <row r="22" spans="2:5" ht="9" customHeight="1" x14ac:dyDescent="0.25"/>
    <row r="23" spans="2:5" ht="21.75" customHeight="1" thickBot="1" x14ac:dyDescent="0.35">
      <c r="B23" s="27" t="s">
        <v>197</v>
      </c>
    </row>
    <row r="24" spans="2:5" ht="39.75" customHeight="1" thickBot="1" x14ac:dyDescent="0.35">
      <c r="B24" s="28" t="s">
        <v>198</v>
      </c>
      <c r="C24" s="23"/>
      <c r="D24" s="25" t="s">
        <v>6</v>
      </c>
    </row>
    <row r="25" spans="2:5" ht="25.5" customHeight="1" thickBot="1" x14ac:dyDescent="0.35">
      <c r="B25" s="28" t="s">
        <v>199</v>
      </c>
      <c r="C25" s="23"/>
      <c r="D25" s="24" t="s">
        <v>6</v>
      </c>
    </row>
    <row r="26" spans="2:5" ht="44.25" customHeight="1" thickBot="1" x14ac:dyDescent="0.3">
      <c r="B26" s="29" t="s">
        <v>200</v>
      </c>
      <c r="C26" s="23"/>
      <c r="D26" s="66"/>
      <c r="E26" s="67"/>
    </row>
    <row r="27" spans="2:5" ht="15" customHeight="1" thickBot="1" x14ac:dyDescent="0.3"/>
    <row r="28" spans="2:5" ht="44.25" customHeight="1" thickBot="1" x14ac:dyDescent="0.35">
      <c r="B28" s="30" t="s">
        <v>104</v>
      </c>
      <c r="C28" s="23"/>
      <c r="D28" s="66"/>
      <c r="E28" s="67"/>
    </row>
    <row r="29" spans="2:5" ht="21" customHeight="1" thickBot="1" x14ac:dyDescent="0.35">
      <c r="B29" s="31" t="s">
        <v>105</v>
      </c>
      <c r="C29" s="23"/>
      <c r="D29" s="32"/>
    </row>
    <row r="30" spans="2:5" ht="46.5" customHeight="1" thickBot="1" x14ac:dyDescent="0.35">
      <c r="B30" s="28" t="s">
        <v>106</v>
      </c>
      <c r="C30" s="23"/>
      <c r="D30" s="24"/>
    </row>
    <row r="31" spans="2:5" ht="15" customHeight="1" thickBot="1" x14ac:dyDescent="0.3">
      <c r="B31" s="21"/>
      <c r="C31" s="21"/>
      <c r="D31" s="21"/>
      <c r="E31" s="21"/>
    </row>
    <row r="32" spans="2:5" ht="15" customHeight="1" x14ac:dyDescent="0.25"/>
    <row r="33" spans="2:5" ht="21" customHeight="1" x14ac:dyDescent="0.3">
      <c r="B33" s="22" t="s">
        <v>201</v>
      </c>
    </row>
    <row r="34" spans="2:5" ht="12" customHeight="1" thickBot="1" x14ac:dyDescent="0.35">
      <c r="B34" s="11"/>
    </row>
    <row r="35" spans="2:5" ht="21" customHeight="1" thickBot="1" x14ac:dyDescent="0.35">
      <c r="B35" s="11" t="s">
        <v>202</v>
      </c>
      <c r="C35" s="23"/>
      <c r="D35" s="33"/>
    </row>
    <row r="36" spans="2:5" ht="21" customHeight="1" thickBot="1" x14ac:dyDescent="0.35">
      <c r="B36" s="11" t="s">
        <v>203</v>
      </c>
      <c r="D36" s="34"/>
    </row>
    <row r="37" spans="2:5" ht="15" customHeight="1" thickBot="1" x14ac:dyDescent="0.3">
      <c r="B37" s="21"/>
      <c r="C37" s="21"/>
      <c r="D37" s="21"/>
      <c r="E37" s="21"/>
    </row>
  </sheetData>
  <sheetProtection algorithmName="SHA-512" hashValue="QnvblW8wC71OUCqM4aR72TRx36vvnZKf+rUSC4/KNloWgjkLtcDViQzA+DR0GszkupoISa+32PzP7xEcQju7yQ==" saltValue="UWWQxUIZKJSU8efsUF5lPg==" spinCount="100000" sheet="1" objects="1" scenarios="1" formatCells="0" formatColumns="0" formatRows="0" selectLockedCells="1"/>
  <mergeCells count="3">
    <mergeCell ref="D21:E21"/>
    <mergeCell ref="D26:E26"/>
    <mergeCell ref="D28:E28"/>
  </mergeCells>
  <dataValidations count="7">
    <dataValidation type="list" allowBlank="1" showInputMessage="1" showErrorMessage="1" sqref="D25" xr:uid="{BF6B7449-02BB-4E0B-A19F-CA33CC454E4F}">
      <formula1>"Select, Acceptable, Needs Improvement, Training Audit"</formula1>
    </dataValidation>
    <dataValidation type="list" allowBlank="1" showErrorMessage="1" promptTitle="Contract Number" prompt="Enter the full contract number." sqref="D19" xr:uid="{C4FE3AD3-C3BF-49F3-9FAC-8BBCD80E5BCE}">
      <formula1>"Acceptable, Needs Improvement, Joint Inspection, Select"</formula1>
    </dataValidation>
    <dataValidation type="date" operator="greaterThan" allowBlank="1" showInputMessage="1" showErrorMessage="1" error="Please enter date in MM/DD/YYYY format." sqref="D29 D35" xr:uid="{BC0C1B18-ED9B-4DD5-9FAA-368A336F0B85}">
      <formula1>1</formula1>
    </dataValidation>
    <dataValidation type="list" allowBlank="1" showErrorMessage="1" promptTitle="Contract Number" prompt="Enter the full contract number." sqref="D30" xr:uid="{F3AB40CD-E13A-4025-9A66-7F22AD7FD875}">
      <formula1>"Corrected Form"</formula1>
    </dataValidation>
    <dataValidation type="list" allowBlank="1" showInputMessage="1" showErrorMessage="1" sqref="D15" xr:uid="{1AE4CF9E-226A-469D-AAAB-A919D8EE1B8B}">
      <formula1>"2022-23, 2023-24, 2024-25, 2025-26, 2026-27, Select"</formula1>
    </dataValidation>
    <dataValidation type="list" allowBlank="1" showErrorMessage="1" promptTitle="Contract Number" prompt="Enter the full contract number." sqref="D17 D24" xr:uid="{B7D040DB-E04D-4854-80F3-3355E370A783}">
      <formula1>"FDA, State, Select"</formula1>
    </dataValidation>
    <dataValidation allowBlank="1" showErrorMessage="1" promptTitle="Report Preparer's Name" prompt="Enter the name of the individual who completed the state report and who should be contacted in the case of questions." sqref="D21:E21 D28:E28 D26:E26" xr:uid="{30240B6C-3176-47EA-83C2-1AA11D1BF539}"/>
  </dataValidations>
  <pageMargins left="0.5" right="0.5" top="0.5" bottom="0.5" header="0.3" footer="0.3"/>
  <pageSetup scale="99" fitToHeight="0" orientation="landscape"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5B16-722A-45EC-AD6D-BC1235C2D78F}">
  <sheetPr codeName="Sheet2">
    <tabColor theme="9" tint="0.79998168889431442"/>
    <pageSetUpPr fitToPage="1"/>
  </sheetPr>
  <dimension ref="A1:F112"/>
  <sheetViews>
    <sheetView showGridLines="0" zoomScale="120" zoomScaleNormal="120" workbookViewId="0">
      <selection activeCell="B109" sqref="B109:E109"/>
    </sheetView>
  </sheetViews>
  <sheetFormatPr defaultRowHeight="15" x14ac:dyDescent="0.25"/>
  <cols>
    <col min="1" max="1" width="2.42578125" customWidth="1"/>
    <col min="2" max="2" width="40.85546875" customWidth="1"/>
    <col min="3" max="3" width="24.5703125" customWidth="1"/>
    <col min="4" max="4" width="45.85546875" customWidth="1"/>
    <col min="5" max="5" width="30.5703125" customWidth="1"/>
    <col min="8" max="8" width="9.140625" customWidth="1"/>
  </cols>
  <sheetData>
    <row r="1" spans="1:5" x14ac:dyDescent="0.25">
      <c r="A1" s="13"/>
      <c r="B1" s="3" t="str">
        <f>Sheet1!$A$1</f>
        <v>Animal Food Safety Inspection Audit Form v 11/2024</v>
      </c>
      <c r="E1" s="15" t="str">
        <f>Sheet1!$B$1</f>
        <v>FDA Form 3610-A OMB Number: 0910-0909 Exp Date: 04/30/2027</v>
      </c>
    </row>
    <row r="7" spans="1:5" ht="59.25" customHeight="1" x14ac:dyDescent="0.25"/>
    <row r="8" spans="1:5" ht="33.75" customHeight="1" x14ac:dyDescent="0.25"/>
    <row r="9" spans="1:5" ht="46.5" customHeight="1" x14ac:dyDescent="0.25"/>
    <row r="10" spans="1:5" ht="67.5" customHeight="1" thickBot="1" x14ac:dyDescent="0.3"/>
    <row r="11" spans="1:5" ht="19.5" thickBot="1" x14ac:dyDescent="0.35">
      <c r="B11" s="94" t="s">
        <v>24</v>
      </c>
      <c r="C11" s="77" t="s">
        <v>253</v>
      </c>
      <c r="D11" s="78"/>
      <c r="E11" s="79"/>
    </row>
    <row r="12" spans="1:5" ht="19.5" thickBot="1" x14ac:dyDescent="0.35">
      <c r="B12" s="94"/>
      <c r="C12" s="77" t="s">
        <v>254</v>
      </c>
      <c r="D12" s="78"/>
      <c r="E12" s="79"/>
    </row>
    <row r="13" spans="1:5" ht="19.5" thickBot="1" x14ac:dyDescent="0.35">
      <c r="B13" s="12"/>
      <c r="C13" s="95"/>
      <c r="D13" s="95"/>
      <c r="E13" s="95"/>
    </row>
    <row r="14" spans="1:5" ht="19.5" thickBot="1" x14ac:dyDescent="0.35">
      <c r="B14" s="12" t="s">
        <v>26</v>
      </c>
      <c r="C14" s="77"/>
      <c r="D14" s="78"/>
      <c r="E14" s="79"/>
    </row>
    <row r="15" spans="1:5" ht="19.5" thickBot="1" x14ac:dyDescent="0.35">
      <c r="B15" s="12" t="s">
        <v>27</v>
      </c>
      <c r="C15" s="77"/>
      <c r="D15" s="78"/>
      <c r="E15" s="79"/>
    </row>
    <row r="16" spans="1:5" ht="19.5" thickBot="1" x14ac:dyDescent="0.35">
      <c r="B16" s="12" t="s">
        <v>28</v>
      </c>
      <c r="C16" s="77"/>
      <c r="D16" s="78"/>
      <c r="E16" s="79"/>
    </row>
    <row r="17" spans="2:6" ht="19.5" thickBot="1" x14ac:dyDescent="0.35">
      <c r="B17" s="12" t="s">
        <v>31</v>
      </c>
      <c r="C17" s="6"/>
    </row>
    <row r="18" spans="2:6" ht="19.5" thickBot="1" x14ac:dyDescent="0.35">
      <c r="B18" s="12" t="s">
        <v>29</v>
      </c>
      <c r="C18" s="77"/>
      <c r="D18" s="78"/>
      <c r="E18" s="79"/>
    </row>
    <row r="19" spans="2:6" ht="19.5" customHeight="1" thickBot="1" x14ac:dyDescent="0.35">
      <c r="B19" s="12" t="s">
        <v>30</v>
      </c>
      <c r="C19" s="66"/>
      <c r="D19" s="82"/>
      <c r="E19" s="67"/>
    </row>
    <row r="20" spans="2:6" ht="19.5" thickBot="1" x14ac:dyDescent="0.35">
      <c r="B20" s="12" t="s">
        <v>69</v>
      </c>
      <c r="C20" s="32"/>
      <c r="D20" s="12" t="s">
        <v>21</v>
      </c>
      <c r="E20" s="2">
        <f>COUNTIF(E27:E103,"Acceptable")</f>
        <v>0</v>
      </c>
    </row>
    <row r="21" spans="2:6" ht="19.5" thickBot="1" x14ac:dyDescent="0.35">
      <c r="B21" s="12" t="s">
        <v>70</v>
      </c>
      <c r="C21" s="10"/>
      <c r="D21" s="12" t="s">
        <v>22</v>
      </c>
      <c r="E21" s="2">
        <f>COUNTIF(E27:E103,"Needs Improvement")</f>
        <v>0</v>
      </c>
    </row>
    <row r="22" spans="2:6" ht="19.5" thickBot="1" x14ac:dyDescent="0.35">
      <c r="B22" s="12" t="s">
        <v>71</v>
      </c>
      <c r="C22" s="10"/>
      <c r="D22" s="12" t="s">
        <v>269</v>
      </c>
      <c r="E22" s="105" t="str">
        <f>IF(E20+E21&gt;0,E20/(E20+E21), "Auto-Populates")</f>
        <v>Auto-Populates</v>
      </c>
      <c r="F22" s="14"/>
    </row>
    <row r="23" spans="2:6" ht="19.5" thickBot="1" x14ac:dyDescent="0.35">
      <c r="B23" s="12" t="s">
        <v>219</v>
      </c>
      <c r="C23" s="10" t="s">
        <v>6</v>
      </c>
      <c r="D23" s="12" t="s">
        <v>25</v>
      </c>
      <c r="E23" s="7" t="str">
        <f>IF(ISNUMBER(E22),IF(E22&gt;=0.8,"Acceptable","Needs Improvement"), "Auto-populates")</f>
        <v>Auto-populates</v>
      </c>
    </row>
    <row r="24" spans="2:6" ht="19.5" thickBot="1" x14ac:dyDescent="0.35">
      <c r="B24" s="36" t="s">
        <v>220</v>
      </c>
      <c r="C24" s="56" t="s">
        <v>6</v>
      </c>
      <c r="D24" s="12"/>
      <c r="E24" s="35"/>
    </row>
    <row r="25" spans="2:6" ht="15.75" thickBot="1" x14ac:dyDescent="0.3"/>
    <row r="26" spans="2:6" ht="21" customHeight="1" thickBot="1" x14ac:dyDescent="0.3">
      <c r="B26" s="80" t="s">
        <v>72</v>
      </c>
      <c r="C26" s="81"/>
      <c r="D26" s="81"/>
      <c r="E26" s="81"/>
    </row>
    <row r="27" spans="2:6" ht="39.75" customHeight="1" thickBot="1" x14ac:dyDescent="0.3">
      <c r="B27" s="88" t="s">
        <v>73</v>
      </c>
      <c r="C27" s="89"/>
      <c r="D27" s="90"/>
      <c r="E27" s="9" t="s">
        <v>6</v>
      </c>
    </row>
    <row r="28" spans="2:6" ht="16.5" customHeight="1" thickBot="1" x14ac:dyDescent="0.3">
      <c r="B28" s="74" t="s">
        <v>2</v>
      </c>
      <c r="C28" s="75"/>
      <c r="D28" s="75"/>
      <c r="E28" s="76"/>
    </row>
    <row r="29" spans="2:6" ht="50.25" customHeight="1" thickBot="1" x14ac:dyDescent="0.3">
      <c r="B29" s="68"/>
      <c r="C29" s="69"/>
      <c r="D29" s="69"/>
      <c r="E29" s="70"/>
    </row>
    <row r="30" spans="2:6" ht="39.75" customHeight="1" thickBot="1" x14ac:dyDescent="0.3">
      <c r="B30" s="91" t="s">
        <v>74</v>
      </c>
      <c r="C30" s="92"/>
      <c r="D30" s="93"/>
      <c r="E30" s="9" t="s">
        <v>6</v>
      </c>
    </row>
    <row r="31" spans="2:6" ht="16.5" customHeight="1" thickBot="1" x14ac:dyDescent="0.3">
      <c r="B31" s="74" t="s">
        <v>2</v>
      </c>
      <c r="C31" s="75"/>
      <c r="D31" s="75"/>
      <c r="E31" s="76"/>
    </row>
    <row r="32" spans="2:6" ht="50.25" customHeight="1" thickBot="1" x14ac:dyDescent="0.3">
      <c r="B32" s="68"/>
      <c r="C32" s="69"/>
      <c r="D32" s="69"/>
      <c r="E32" s="70"/>
    </row>
    <row r="33" spans="2:5" ht="21" customHeight="1" thickBot="1" x14ac:dyDescent="0.3">
      <c r="B33" s="86" t="s">
        <v>51</v>
      </c>
      <c r="C33" s="87"/>
      <c r="D33" s="87"/>
      <c r="E33" s="87"/>
    </row>
    <row r="34" spans="2:5" ht="39.75" customHeight="1" thickBot="1" x14ac:dyDescent="0.3">
      <c r="B34" s="83" t="s">
        <v>75</v>
      </c>
      <c r="C34" s="84"/>
      <c r="D34" s="85"/>
      <c r="E34" s="9" t="s">
        <v>6</v>
      </c>
    </row>
    <row r="35" spans="2:5" ht="16.5" customHeight="1" thickBot="1" x14ac:dyDescent="0.3">
      <c r="B35" s="74" t="s">
        <v>2</v>
      </c>
      <c r="C35" s="75"/>
      <c r="D35" s="75"/>
      <c r="E35" s="76"/>
    </row>
    <row r="36" spans="2:5" ht="50.25" customHeight="1" thickBot="1" x14ac:dyDescent="0.3">
      <c r="B36" s="68"/>
      <c r="C36" s="69"/>
      <c r="D36" s="69"/>
      <c r="E36" s="70"/>
    </row>
    <row r="37" spans="2:5" ht="39.75" customHeight="1" thickBot="1" x14ac:dyDescent="0.3">
      <c r="B37" s="83" t="s">
        <v>76</v>
      </c>
      <c r="C37" s="84"/>
      <c r="D37" s="85"/>
      <c r="E37" s="9" t="s">
        <v>6</v>
      </c>
    </row>
    <row r="38" spans="2:5" ht="16.5" customHeight="1" thickBot="1" x14ac:dyDescent="0.3">
      <c r="B38" s="74" t="s">
        <v>2</v>
      </c>
      <c r="C38" s="75"/>
      <c r="D38" s="75"/>
      <c r="E38" s="76"/>
    </row>
    <row r="39" spans="2:5" ht="50.25" customHeight="1" thickBot="1" x14ac:dyDescent="0.3">
      <c r="B39" s="68"/>
      <c r="C39" s="69"/>
      <c r="D39" s="69"/>
      <c r="E39" s="70"/>
    </row>
    <row r="40" spans="2:5" ht="39.75" customHeight="1" thickBot="1" x14ac:dyDescent="0.3">
      <c r="B40" s="83" t="s">
        <v>77</v>
      </c>
      <c r="C40" s="84"/>
      <c r="D40" s="85"/>
      <c r="E40" s="9" t="s">
        <v>6</v>
      </c>
    </row>
    <row r="41" spans="2:5" ht="16.5" customHeight="1" thickBot="1" x14ac:dyDescent="0.3">
      <c r="B41" s="74" t="s">
        <v>2</v>
      </c>
      <c r="C41" s="75"/>
      <c r="D41" s="75"/>
      <c r="E41" s="76"/>
    </row>
    <row r="42" spans="2:5" ht="50.25" customHeight="1" thickBot="1" x14ac:dyDescent="0.3">
      <c r="B42" s="68"/>
      <c r="C42" s="69"/>
      <c r="D42" s="69"/>
      <c r="E42" s="70"/>
    </row>
    <row r="43" spans="2:5" ht="39.75" customHeight="1" thickBot="1" x14ac:dyDescent="0.3">
      <c r="B43" s="83" t="s">
        <v>78</v>
      </c>
      <c r="C43" s="84"/>
      <c r="D43" s="85"/>
      <c r="E43" s="9" t="s">
        <v>6</v>
      </c>
    </row>
    <row r="44" spans="2:5" ht="16.5" customHeight="1" thickBot="1" x14ac:dyDescent="0.3">
      <c r="B44" s="74" t="s">
        <v>2</v>
      </c>
      <c r="C44" s="75"/>
      <c r="D44" s="75"/>
      <c r="E44" s="76"/>
    </row>
    <row r="45" spans="2:5" ht="50.25" customHeight="1" thickBot="1" x14ac:dyDescent="0.3">
      <c r="B45" s="68"/>
      <c r="C45" s="69"/>
      <c r="D45" s="69"/>
      <c r="E45" s="70"/>
    </row>
    <row r="46" spans="2:5" ht="39.75" customHeight="1" thickBot="1" x14ac:dyDescent="0.3">
      <c r="B46" s="83" t="s">
        <v>79</v>
      </c>
      <c r="C46" s="84"/>
      <c r="D46" s="85"/>
      <c r="E46" s="9" t="s">
        <v>6</v>
      </c>
    </row>
    <row r="47" spans="2:5" ht="16.5" customHeight="1" thickBot="1" x14ac:dyDescent="0.3">
      <c r="B47" s="74" t="s">
        <v>2</v>
      </c>
      <c r="C47" s="75"/>
      <c r="D47" s="75"/>
      <c r="E47" s="76"/>
    </row>
    <row r="48" spans="2:5" ht="50.25" customHeight="1" thickBot="1" x14ac:dyDescent="0.3">
      <c r="B48" s="68"/>
      <c r="C48" s="69"/>
      <c r="D48" s="69"/>
      <c r="E48" s="70"/>
    </row>
    <row r="49" spans="2:5" ht="39.75" customHeight="1" thickBot="1" x14ac:dyDescent="0.3">
      <c r="B49" s="83" t="s">
        <v>80</v>
      </c>
      <c r="C49" s="84"/>
      <c r="D49" s="85"/>
      <c r="E49" s="9" t="s">
        <v>6</v>
      </c>
    </row>
    <row r="50" spans="2:5" ht="16.5" customHeight="1" thickBot="1" x14ac:dyDescent="0.3">
      <c r="B50" s="74" t="s">
        <v>2</v>
      </c>
      <c r="C50" s="75"/>
      <c r="D50" s="75"/>
      <c r="E50" s="76"/>
    </row>
    <row r="51" spans="2:5" ht="50.25" customHeight="1" thickBot="1" x14ac:dyDescent="0.3">
      <c r="B51" s="68"/>
      <c r="C51" s="69"/>
      <c r="D51" s="69"/>
      <c r="E51" s="70"/>
    </row>
    <row r="52" spans="2:5" ht="39.75" customHeight="1" thickBot="1" x14ac:dyDescent="0.3">
      <c r="B52" s="83" t="s">
        <v>81</v>
      </c>
      <c r="C52" s="84"/>
      <c r="D52" s="85"/>
      <c r="E52" s="9" t="s">
        <v>6</v>
      </c>
    </row>
    <row r="53" spans="2:5" ht="16.5" customHeight="1" thickBot="1" x14ac:dyDescent="0.3">
      <c r="B53" s="74" t="s">
        <v>2</v>
      </c>
      <c r="C53" s="75"/>
      <c r="D53" s="75"/>
      <c r="E53" s="76"/>
    </row>
    <row r="54" spans="2:5" ht="50.25" customHeight="1" thickBot="1" x14ac:dyDescent="0.3">
      <c r="B54" s="68"/>
      <c r="C54" s="69"/>
      <c r="D54" s="69"/>
      <c r="E54" s="70"/>
    </row>
    <row r="55" spans="2:5" ht="39.75" customHeight="1" thickBot="1" x14ac:dyDescent="0.3">
      <c r="B55" s="83" t="s">
        <v>82</v>
      </c>
      <c r="C55" s="84"/>
      <c r="D55" s="85"/>
      <c r="E55" s="9" t="s">
        <v>6</v>
      </c>
    </row>
    <row r="56" spans="2:5" ht="16.5" customHeight="1" thickBot="1" x14ac:dyDescent="0.3">
      <c r="B56" s="74" t="s">
        <v>2</v>
      </c>
      <c r="C56" s="75"/>
      <c r="D56" s="75"/>
      <c r="E56" s="76"/>
    </row>
    <row r="57" spans="2:5" ht="50.25" customHeight="1" thickBot="1" x14ac:dyDescent="0.3">
      <c r="B57" s="68"/>
      <c r="C57" s="69"/>
      <c r="D57" s="69"/>
      <c r="E57" s="70"/>
    </row>
    <row r="58" spans="2:5" ht="39.75" customHeight="1" thickBot="1" x14ac:dyDescent="0.3">
      <c r="B58" s="83" t="s">
        <v>83</v>
      </c>
      <c r="C58" s="84"/>
      <c r="D58" s="85"/>
      <c r="E58" s="9" t="s">
        <v>6</v>
      </c>
    </row>
    <row r="59" spans="2:5" ht="16.5" customHeight="1" thickBot="1" x14ac:dyDescent="0.3">
      <c r="B59" s="74" t="s">
        <v>2</v>
      </c>
      <c r="C59" s="75"/>
      <c r="D59" s="75"/>
      <c r="E59" s="76"/>
    </row>
    <row r="60" spans="2:5" ht="50.25" customHeight="1" thickBot="1" x14ac:dyDescent="0.3">
      <c r="B60" s="68"/>
      <c r="C60" s="69"/>
      <c r="D60" s="69"/>
      <c r="E60" s="70"/>
    </row>
    <row r="61" spans="2:5" ht="39.75" customHeight="1" thickBot="1" x14ac:dyDescent="0.3">
      <c r="B61" s="83" t="s">
        <v>84</v>
      </c>
      <c r="C61" s="84"/>
      <c r="D61" s="85"/>
      <c r="E61" s="9" t="s">
        <v>6</v>
      </c>
    </row>
    <row r="62" spans="2:5" ht="16.5" customHeight="1" thickBot="1" x14ac:dyDescent="0.3">
      <c r="B62" s="74" t="s">
        <v>2</v>
      </c>
      <c r="C62" s="75"/>
      <c r="D62" s="75"/>
      <c r="E62" s="76"/>
    </row>
    <row r="63" spans="2:5" ht="50.25" customHeight="1" thickBot="1" x14ac:dyDescent="0.3">
      <c r="B63" s="68"/>
      <c r="C63" s="69"/>
      <c r="D63" s="69"/>
      <c r="E63" s="70"/>
    </row>
    <row r="64" spans="2:5" ht="67.5" customHeight="1" thickBot="1" x14ac:dyDescent="0.3">
      <c r="B64" s="83" t="s">
        <v>85</v>
      </c>
      <c r="C64" s="84"/>
      <c r="D64" s="85"/>
      <c r="E64" s="9" t="s">
        <v>6</v>
      </c>
    </row>
    <row r="65" spans="2:5" ht="16.5" customHeight="1" thickBot="1" x14ac:dyDescent="0.3">
      <c r="B65" s="74" t="s">
        <v>2</v>
      </c>
      <c r="C65" s="75"/>
      <c r="D65" s="75"/>
      <c r="E65" s="76"/>
    </row>
    <row r="66" spans="2:5" ht="50.25" customHeight="1" thickBot="1" x14ac:dyDescent="0.3">
      <c r="B66" s="68"/>
      <c r="C66" s="69"/>
      <c r="D66" s="69"/>
      <c r="E66" s="70"/>
    </row>
    <row r="67" spans="2:5" ht="39.75" customHeight="1" thickBot="1" x14ac:dyDescent="0.3">
      <c r="B67" s="83" t="s">
        <v>86</v>
      </c>
      <c r="C67" s="84"/>
      <c r="D67" s="85"/>
      <c r="E67" s="9" t="s">
        <v>6</v>
      </c>
    </row>
    <row r="68" spans="2:5" ht="16.5" customHeight="1" thickBot="1" x14ac:dyDescent="0.3">
      <c r="B68" s="74" t="s">
        <v>2</v>
      </c>
      <c r="C68" s="75"/>
      <c r="D68" s="75"/>
      <c r="E68" s="76"/>
    </row>
    <row r="69" spans="2:5" ht="50.25" customHeight="1" thickBot="1" x14ac:dyDescent="0.3">
      <c r="B69" s="68"/>
      <c r="C69" s="69"/>
      <c r="D69" s="69"/>
      <c r="E69" s="70"/>
    </row>
    <row r="70" spans="2:5" ht="39.75" customHeight="1" thickBot="1" x14ac:dyDescent="0.3">
      <c r="B70" s="83" t="s">
        <v>87</v>
      </c>
      <c r="C70" s="84"/>
      <c r="D70" s="85"/>
      <c r="E70" s="9" t="s">
        <v>6</v>
      </c>
    </row>
    <row r="71" spans="2:5" ht="16.5" customHeight="1" thickBot="1" x14ac:dyDescent="0.3">
      <c r="B71" s="74" t="s">
        <v>2</v>
      </c>
      <c r="C71" s="75"/>
      <c r="D71" s="75"/>
      <c r="E71" s="76"/>
    </row>
    <row r="72" spans="2:5" ht="50.25" customHeight="1" thickBot="1" x14ac:dyDescent="0.3">
      <c r="B72" s="68"/>
      <c r="C72" s="69"/>
      <c r="D72" s="69"/>
      <c r="E72" s="70"/>
    </row>
    <row r="73" spans="2:5" ht="21" customHeight="1" thickBot="1" x14ac:dyDescent="0.3">
      <c r="B73" s="86" t="s">
        <v>52</v>
      </c>
      <c r="C73" s="87"/>
      <c r="D73" s="87"/>
      <c r="E73" s="87"/>
    </row>
    <row r="74" spans="2:5" ht="39.75" customHeight="1" thickBot="1" x14ac:dyDescent="0.3">
      <c r="B74" s="83" t="s">
        <v>53</v>
      </c>
      <c r="C74" s="84"/>
      <c r="D74" s="85"/>
      <c r="E74" s="9" t="s">
        <v>6</v>
      </c>
    </row>
    <row r="75" spans="2:5" ht="16.5" customHeight="1" thickBot="1" x14ac:dyDescent="0.3">
      <c r="B75" s="74" t="s">
        <v>2</v>
      </c>
      <c r="C75" s="75"/>
      <c r="D75" s="75"/>
      <c r="E75" s="76"/>
    </row>
    <row r="76" spans="2:5" ht="50.25" customHeight="1" thickBot="1" x14ac:dyDescent="0.3">
      <c r="B76" s="68"/>
      <c r="C76" s="69"/>
      <c r="D76" s="69"/>
      <c r="E76" s="70"/>
    </row>
    <row r="77" spans="2:5" ht="39.75" customHeight="1" thickBot="1" x14ac:dyDescent="0.3">
      <c r="B77" s="83" t="s">
        <v>3</v>
      </c>
      <c r="C77" s="84"/>
      <c r="D77" s="85"/>
      <c r="E77" s="9" t="s">
        <v>6</v>
      </c>
    </row>
    <row r="78" spans="2:5" ht="16.5" customHeight="1" thickBot="1" x14ac:dyDescent="0.3">
      <c r="B78" s="74" t="s">
        <v>2</v>
      </c>
      <c r="C78" s="75"/>
      <c r="D78" s="75"/>
      <c r="E78" s="76"/>
    </row>
    <row r="79" spans="2:5" ht="50.25" customHeight="1" thickBot="1" x14ac:dyDescent="0.3">
      <c r="B79" s="68"/>
      <c r="C79" s="69"/>
      <c r="D79" s="69"/>
      <c r="E79" s="70"/>
    </row>
    <row r="80" spans="2:5" ht="39.75" customHeight="1" thickBot="1" x14ac:dyDescent="0.3">
      <c r="B80" s="83" t="s">
        <v>88</v>
      </c>
      <c r="C80" s="84"/>
      <c r="D80" s="85"/>
      <c r="E80" s="9" t="s">
        <v>6</v>
      </c>
    </row>
    <row r="81" spans="2:5" ht="16.5" customHeight="1" thickBot="1" x14ac:dyDescent="0.3">
      <c r="B81" s="74" t="s">
        <v>2</v>
      </c>
      <c r="C81" s="75"/>
      <c r="D81" s="75"/>
      <c r="E81" s="76"/>
    </row>
    <row r="82" spans="2:5" ht="50.25" customHeight="1" thickBot="1" x14ac:dyDescent="0.3">
      <c r="B82" s="68"/>
      <c r="C82" s="69"/>
      <c r="D82" s="69"/>
      <c r="E82" s="70"/>
    </row>
    <row r="83" spans="2:5" ht="39.75" customHeight="1" thickBot="1" x14ac:dyDescent="0.3">
      <c r="B83" s="83" t="s">
        <v>89</v>
      </c>
      <c r="C83" s="84"/>
      <c r="D83" s="85"/>
      <c r="E83" s="9" t="s">
        <v>6</v>
      </c>
    </row>
    <row r="84" spans="2:5" ht="16.5" customHeight="1" thickBot="1" x14ac:dyDescent="0.3">
      <c r="B84" s="74" t="s">
        <v>2</v>
      </c>
      <c r="C84" s="75"/>
      <c r="D84" s="75"/>
      <c r="E84" s="76"/>
    </row>
    <row r="85" spans="2:5" ht="50.25" customHeight="1" thickBot="1" x14ac:dyDescent="0.3">
      <c r="B85" s="68"/>
      <c r="C85" s="69"/>
      <c r="D85" s="69"/>
      <c r="E85" s="70"/>
    </row>
    <row r="86" spans="2:5" ht="39.75" customHeight="1" thickBot="1" x14ac:dyDescent="0.3">
      <c r="B86" s="83" t="s">
        <v>90</v>
      </c>
      <c r="C86" s="84"/>
      <c r="D86" s="85"/>
      <c r="E86" s="9" t="s">
        <v>6</v>
      </c>
    </row>
    <row r="87" spans="2:5" ht="16.5" customHeight="1" thickBot="1" x14ac:dyDescent="0.3">
      <c r="B87" s="74" t="s">
        <v>2</v>
      </c>
      <c r="C87" s="75"/>
      <c r="D87" s="75"/>
      <c r="E87" s="76"/>
    </row>
    <row r="88" spans="2:5" ht="50.25" customHeight="1" thickBot="1" x14ac:dyDescent="0.3">
      <c r="B88" s="68"/>
      <c r="C88" s="69"/>
      <c r="D88" s="69"/>
      <c r="E88" s="70"/>
    </row>
    <row r="89" spans="2:5" ht="39.75" customHeight="1" thickBot="1" x14ac:dyDescent="0.3">
      <c r="B89" s="83" t="s">
        <v>91</v>
      </c>
      <c r="C89" s="84"/>
      <c r="D89" s="85"/>
      <c r="E89" s="9" t="s">
        <v>6</v>
      </c>
    </row>
    <row r="90" spans="2:5" ht="16.5" customHeight="1" thickBot="1" x14ac:dyDescent="0.3">
      <c r="B90" s="74" t="s">
        <v>2</v>
      </c>
      <c r="C90" s="75"/>
      <c r="D90" s="75"/>
      <c r="E90" s="76"/>
    </row>
    <row r="91" spans="2:5" ht="50.25" customHeight="1" thickBot="1" x14ac:dyDescent="0.3">
      <c r="B91" s="68"/>
      <c r="C91" s="69"/>
      <c r="D91" s="69"/>
      <c r="E91" s="70"/>
    </row>
    <row r="92" spans="2:5" ht="21" customHeight="1" thickBot="1" x14ac:dyDescent="0.3">
      <c r="B92" s="86" t="s">
        <v>92</v>
      </c>
      <c r="C92" s="87"/>
      <c r="D92" s="87"/>
      <c r="E92" s="87"/>
    </row>
    <row r="93" spans="2:5" ht="26.25" customHeight="1" thickBot="1" x14ac:dyDescent="0.3">
      <c r="B93" s="99" t="s">
        <v>260</v>
      </c>
      <c r="C93" s="100"/>
      <c r="D93" s="100"/>
      <c r="E93" s="101"/>
    </row>
    <row r="94" spans="2:5" ht="39.75" customHeight="1" thickBot="1" x14ac:dyDescent="0.3">
      <c r="B94" s="71" t="s">
        <v>93</v>
      </c>
      <c r="C94" s="72"/>
      <c r="D94" s="73"/>
      <c r="E94" s="9" t="s">
        <v>6</v>
      </c>
    </row>
    <row r="95" spans="2:5" ht="15.75" customHeight="1" thickBot="1" x14ac:dyDescent="0.3">
      <c r="B95" s="74" t="s">
        <v>2</v>
      </c>
      <c r="C95" s="75"/>
      <c r="D95" s="75"/>
      <c r="E95" s="76"/>
    </row>
    <row r="96" spans="2:5" ht="50.25" customHeight="1" thickBot="1" x14ac:dyDescent="0.3">
      <c r="B96" s="68"/>
      <c r="C96" s="69"/>
      <c r="D96" s="69"/>
      <c r="E96" s="70"/>
    </row>
    <row r="97" spans="2:5" ht="57.75" customHeight="1" thickBot="1" x14ac:dyDescent="0.3">
      <c r="B97" s="71" t="s">
        <v>94</v>
      </c>
      <c r="C97" s="72"/>
      <c r="D97" s="73"/>
      <c r="E97" s="9" t="s">
        <v>6</v>
      </c>
    </row>
    <row r="98" spans="2:5" ht="15.75" customHeight="1" thickBot="1" x14ac:dyDescent="0.3">
      <c r="B98" s="74" t="s">
        <v>2</v>
      </c>
      <c r="C98" s="75"/>
      <c r="D98" s="75"/>
      <c r="E98" s="76"/>
    </row>
    <row r="99" spans="2:5" ht="50.25" customHeight="1" thickBot="1" x14ac:dyDescent="0.3">
      <c r="B99" s="68"/>
      <c r="C99" s="69"/>
      <c r="D99" s="69"/>
      <c r="E99" s="70"/>
    </row>
    <row r="100" spans="2:5" ht="50.25" customHeight="1" thickBot="1" x14ac:dyDescent="0.3">
      <c r="B100" s="71" t="s">
        <v>261</v>
      </c>
      <c r="C100" s="72"/>
      <c r="D100" s="73"/>
      <c r="E100" s="9" t="s">
        <v>6</v>
      </c>
    </row>
    <row r="101" spans="2:5" ht="15.75" customHeight="1" thickBot="1" x14ac:dyDescent="0.3">
      <c r="B101" s="74" t="s">
        <v>2</v>
      </c>
      <c r="C101" s="75"/>
      <c r="D101" s="75"/>
      <c r="E101" s="76"/>
    </row>
    <row r="102" spans="2:5" ht="50.25" customHeight="1" thickBot="1" x14ac:dyDescent="0.3">
      <c r="B102" s="68"/>
      <c r="C102" s="69"/>
      <c r="D102" s="69"/>
      <c r="E102" s="70"/>
    </row>
    <row r="103" spans="2:5" ht="50.25" customHeight="1" thickBot="1" x14ac:dyDescent="0.3">
      <c r="B103" s="71" t="s">
        <v>262</v>
      </c>
      <c r="C103" s="72"/>
      <c r="D103" s="73"/>
      <c r="E103" s="9" t="s">
        <v>6</v>
      </c>
    </row>
    <row r="104" spans="2:5" ht="15.75" customHeight="1" thickBot="1" x14ac:dyDescent="0.3">
      <c r="B104" s="74" t="s">
        <v>2</v>
      </c>
      <c r="C104" s="75"/>
      <c r="D104" s="75"/>
      <c r="E104" s="76"/>
    </row>
    <row r="105" spans="2:5" ht="50.25" customHeight="1" thickBot="1" x14ac:dyDescent="0.3">
      <c r="B105" s="68"/>
      <c r="C105" s="69"/>
      <c r="D105" s="69"/>
      <c r="E105" s="70"/>
    </row>
    <row r="106" spans="2:5" ht="21" customHeight="1" thickBot="1" x14ac:dyDescent="0.3">
      <c r="B106" s="86" t="s">
        <v>95</v>
      </c>
      <c r="C106" s="87"/>
      <c r="D106" s="87"/>
      <c r="E106" s="87"/>
    </row>
    <row r="107" spans="2:5" ht="268.5" customHeight="1" thickBot="1" x14ac:dyDescent="0.3">
      <c r="B107" s="102" t="s">
        <v>273</v>
      </c>
      <c r="C107" s="103"/>
      <c r="D107" s="103"/>
      <c r="E107" s="104"/>
    </row>
    <row r="108" spans="2:5" ht="21" customHeight="1" thickBot="1" x14ac:dyDescent="0.3">
      <c r="B108" s="86" t="s">
        <v>54</v>
      </c>
      <c r="C108" s="87"/>
      <c r="D108" s="87"/>
      <c r="E108" s="87"/>
    </row>
    <row r="109" spans="2:5" ht="126" customHeight="1" thickBot="1" x14ac:dyDescent="0.3">
      <c r="B109" s="68"/>
      <c r="C109" s="69"/>
      <c r="D109" s="69"/>
      <c r="E109" s="70"/>
    </row>
    <row r="110" spans="2:5" ht="15.75" customHeight="1" thickBot="1" x14ac:dyDescent="0.3">
      <c r="B110" s="74" t="s">
        <v>4</v>
      </c>
      <c r="C110" s="75"/>
      <c r="D110" s="76"/>
      <c r="E110" s="5" t="s">
        <v>5</v>
      </c>
    </row>
    <row r="111" spans="2:5" ht="30" customHeight="1" thickBot="1" x14ac:dyDescent="0.3">
      <c r="B111" s="96"/>
      <c r="C111" s="97"/>
      <c r="D111" s="98"/>
      <c r="E111" s="37"/>
    </row>
    <row r="112" spans="2:5" ht="14.25" customHeight="1" x14ac:dyDescent="0.25">
      <c r="B112" s="4"/>
      <c r="C112" s="4"/>
      <c r="D112" s="4"/>
      <c r="E112" s="1"/>
    </row>
  </sheetData>
  <sheetProtection algorithmName="SHA-512" hashValue="jJnf83gPEFOLpek0a3mFUfvpA5OO9H0n1GNR12oYLxmK/I54WK6js++5XX2g1hmuUdx/E9MbpLZrVAyvfQKBWw==" saltValue="w89eNqX3NXPhdPLBtk006A==" spinCount="100000" sheet="1" objects="1" scenarios="1" formatCells="0" formatRows="0"/>
  <mergeCells count="95">
    <mergeCell ref="B82:E82"/>
    <mergeCell ref="B89:D89"/>
    <mergeCell ref="B86:D86"/>
    <mergeCell ref="B87:E87"/>
    <mergeCell ref="B88:E88"/>
    <mergeCell ref="B83:D83"/>
    <mergeCell ref="B84:E84"/>
    <mergeCell ref="B85:E85"/>
    <mergeCell ref="B75:E75"/>
    <mergeCell ref="B76:E76"/>
    <mergeCell ref="B78:E78"/>
    <mergeCell ref="B79:E79"/>
    <mergeCell ref="B81:E81"/>
    <mergeCell ref="B80:D80"/>
    <mergeCell ref="B77:D77"/>
    <mergeCell ref="B110:D110"/>
    <mergeCell ref="B111:D111"/>
    <mergeCell ref="B90:E90"/>
    <mergeCell ref="B91:E91"/>
    <mergeCell ref="B95:E95"/>
    <mergeCell ref="B96:E96"/>
    <mergeCell ref="B98:E98"/>
    <mergeCell ref="B99:E99"/>
    <mergeCell ref="B108:E108"/>
    <mergeCell ref="B109:E109"/>
    <mergeCell ref="B107:E107"/>
    <mergeCell ref="B97:D97"/>
    <mergeCell ref="B94:D94"/>
    <mergeCell ref="B93:E93"/>
    <mergeCell ref="B92:E92"/>
    <mergeCell ref="B106:E106"/>
    <mergeCell ref="B61:D61"/>
    <mergeCell ref="B74:D74"/>
    <mergeCell ref="B58:D58"/>
    <mergeCell ref="B64:D64"/>
    <mergeCell ref="B65:E65"/>
    <mergeCell ref="B66:E66"/>
    <mergeCell ref="B67:D67"/>
    <mergeCell ref="B68:E68"/>
    <mergeCell ref="B69:E69"/>
    <mergeCell ref="B70:D70"/>
    <mergeCell ref="B71:E71"/>
    <mergeCell ref="B72:E72"/>
    <mergeCell ref="B63:E63"/>
    <mergeCell ref="B73:E73"/>
    <mergeCell ref="B62:E62"/>
    <mergeCell ref="B55:D55"/>
    <mergeCell ref="B35:E35"/>
    <mergeCell ref="B36:E36"/>
    <mergeCell ref="B38:E38"/>
    <mergeCell ref="B39:E39"/>
    <mergeCell ref="B41:E41"/>
    <mergeCell ref="B46:D46"/>
    <mergeCell ref="B45:E45"/>
    <mergeCell ref="B47:E47"/>
    <mergeCell ref="B48:E48"/>
    <mergeCell ref="B40:D40"/>
    <mergeCell ref="B43:D43"/>
    <mergeCell ref="B42:E42"/>
    <mergeCell ref="B44:E44"/>
    <mergeCell ref="B37:D37"/>
    <mergeCell ref="B51:E51"/>
    <mergeCell ref="B11:B12"/>
    <mergeCell ref="B56:E56"/>
    <mergeCell ref="B57:E57"/>
    <mergeCell ref="B59:E59"/>
    <mergeCell ref="B60:E60"/>
    <mergeCell ref="B49:D49"/>
    <mergeCell ref="B53:E53"/>
    <mergeCell ref="B54:E54"/>
    <mergeCell ref="C11:E11"/>
    <mergeCell ref="C13:E13"/>
    <mergeCell ref="C15:E15"/>
    <mergeCell ref="C14:E14"/>
    <mergeCell ref="C16:E16"/>
    <mergeCell ref="C12:E12"/>
    <mergeCell ref="B52:D52"/>
    <mergeCell ref="B50:E50"/>
    <mergeCell ref="C18:E18"/>
    <mergeCell ref="B26:E26"/>
    <mergeCell ref="B28:E28"/>
    <mergeCell ref="C19:E19"/>
    <mergeCell ref="B34:D34"/>
    <mergeCell ref="B31:E31"/>
    <mergeCell ref="B32:E32"/>
    <mergeCell ref="B33:E33"/>
    <mergeCell ref="B27:D27"/>
    <mergeCell ref="B30:D30"/>
    <mergeCell ref="B29:E29"/>
    <mergeCell ref="B105:E105"/>
    <mergeCell ref="B100:D100"/>
    <mergeCell ref="B101:E101"/>
    <mergeCell ref="B102:E102"/>
    <mergeCell ref="B103:D103"/>
    <mergeCell ref="B104:E104"/>
  </mergeCells>
  <dataValidations count="5">
    <dataValidation type="list" allowBlank="1" showInputMessage="1" showErrorMessage="1" sqref="E86 E30 E34 E37 E40 E43 E46 E52 E49 E58 E55 E70 E74 E77 E80 E83 E27 E61 E64 E67 E89 E94 E97 E100 E103" xr:uid="{4D36D0E8-FF08-453D-872A-2B27A09FD637}">
      <formula1>"Select, Acceptable, Needs Improvement"</formula1>
    </dataValidation>
    <dataValidation type="date" operator="greaterThanOrEqual" allowBlank="1" showInputMessage="1" showErrorMessage="1" error="Enter date in MM/DD/YYYY format" sqref="E111" xr:uid="{5E590873-2299-457D-B3DF-D8A5C6C667A4}">
      <formula1>1</formula1>
    </dataValidation>
    <dataValidation type="date" operator="greaterThan" allowBlank="1" showInputMessage="1" showErrorMessage="1" error="Please enter date in MM/DD/YYYY format." sqref="C20" xr:uid="{3ACF9D20-63F4-4599-ADF6-B5B6C106FCD5}">
      <formula1>1</formula1>
    </dataValidation>
    <dataValidation type="list" allowBlank="1" showInputMessage="1" showErrorMessage="1" sqref="C23" xr:uid="{B5A7D987-6C86-49BE-87B0-890773E7650C}">
      <formula1>"Contract Audit, Verification Audit, Joint Inspection, Training Audit, Select"</formula1>
    </dataValidation>
    <dataValidation type="list" allowBlank="1" showInputMessage="1" showErrorMessage="1" sqref="C24" xr:uid="{CF348716-40ED-4FA0-AF40-F0294CBF84D7}">
      <formula1>"BSE, Licensed Med. Feed Part 225 CGMP, Comp. Lic. Med. Feed Part 225 CGMP, Non-Licensed Med. Feed Part 225 CGMP, Comp. Non-Lic. Med. Feed Part 225 CGMP, PCAF Part 507 + PC, BSE + VFD, Select"</formula1>
    </dataValidation>
  </dataValidations>
  <pageMargins left="0.7" right="0.7" top="0.75" bottom="0.75" header="0.3" footer="0.3"/>
  <pageSetup scale="59" fitToHeight="0" orientation="portrait" horizontalDpi="1200" verticalDpi="1200" r:id="rId1"/>
  <colBreaks count="1" manualBreakCount="1">
    <brk id="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6FD6D73-DFFF-4DA4-A91A-6D85D9191D0C}">
          <x14:formula1>
            <xm:f>Sheet1!$A$3:$A$35</xm:f>
          </x14:formula1>
          <xm:sqref>C11:E11</xm:sqref>
        </x14:dataValidation>
      </x14:dataValidations>
    </ext>
  </extLst>
</worksheet>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AllData</vt:lpstr>
      <vt:lpstr>Sheet1</vt:lpstr>
      <vt:lpstr>FDA Summary Data</vt:lpstr>
      <vt:lpstr>Coversheet</vt:lpstr>
      <vt:lpstr>AF Audit Form</vt:lpstr>
      <vt:lpstr>'AF Audit Form'!_Hlk38026432</vt:lpstr>
      <vt:lpstr>'AF Audit Form'!_Hlk47423518</vt:lpstr>
      <vt:lpstr>'AF Audit Form'!_Hlk47423622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Jolene</dc:creator>
  <cp:lastModifiedBy>Gordon, Jolene</cp:lastModifiedBy>
  <cp:lastPrinted>2023-08-24T19:14:48Z</cp:lastPrinted>
  <dcterms:created xsi:type="dcterms:W3CDTF">2022-07-29T13:06:16Z</dcterms:created>
  <dcterms:modified xsi:type="dcterms:W3CDTF">2024-11-21T18:13:56Z</dcterms:modified>
</cp:coreProperties>
</file>